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18615" windowHeight="8160" activeTab="0"/>
  </bookViews>
  <sheets>
    <sheet name="3ro. 1er L" sheetId="1" r:id="rId1"/>
    <sheet name="3ro. 2do L" sheetId="2" r:id="rId2"/>
    <sheet name="3ro. 3er L" sheetId="3" r:id="rId3"/>
  </sheets>
  <definedNames/>
  <calcPr fullCalcOnLoad="1"/>
</workbook>
</file>

<file path=xl/sharedStrings.xml><?xml version="1.0" encoding="utf-8"?>
<sst xmlns="http://schemas.openxmlformats.org/spreadsheetml/2006/main" count="369" uniqueCount="103">
  <si>
    <t>Nro</t>
  </si>
  <si>
    <t>Edad</t>
  </si>
  <si>
    <t>Sexo</t>
  </si>
  <si>
    <t>Interpretar</t>
  </si>
  <si>
    <t>Estudiante</t>
  </si>
  <si>
    <t>Escuela:</t>
  </si>
  <si>
    <t>Docente:</t>
  </si>
  <si>
    <t>Describe</t>
  </si>
  <si>
    <t>Lenguaje</t>
  </si>
  <si>
    <t>Valor posicional</t>
  </si>
  <si>
    <t>Escribe fracciones</t>
  </si>
  <si>
    <t>&lt;, =, &gt; entre fracciones</t>
  </si>
  <si>
    <t>&lt;, =, &gt; entre n'umeros</t>
  </si>
  <si>
    <t>Matemática</t>
  </si>
  <si>
    <t>Lee con entonación</t>
  </si>
  <si>
    <t>Redacta un texto propio</t>
  </si>
  <si>
    <t>Dibuja recta numérica</t>
  </si>
  <si>
    <t>&lt;, =, &gt; entre números</t>
  </si>
  <si>
    <t>Promedios del salon</t>
  </si>
  <si>
    <t>Literal de cada alumno</t>
  </si>
  <si>
    <t>Promedio de cada alumno</t>
  </si>
  <si>
    <t>% de avance de cada alumno</t>
  </si>
  <si>
    <t>Literales del salon</t>
  </si>
  <si>
    <t>% de avances del salon</t>
  </si>
  <si>
    <t>4 = Respondio de manera TOTALMENTE correcta</t>
  </si>
  <si>
    <t>2 = Respondio la mitad de lo pedido o de manera regular</t>
  </si>
  <si>
    <t xml:space="preserve">3 = Respondio bastante bien, pero con algun error </t>
  </si>
  <si>
    <t>0 = No respondio o lo hizo de manera TOTALMENTE incorrecta</t>
  </si>
  <si>
    <t>1 = Esta iniciado en la respuesta correcta</t>
  </si>
  <si>
    <t>Escala a usar</t>
  </si>
  <si>
    <t>Escala de colores</t>
  </si>
  <si>
    <t>Bien</t>
  </si>
  <si>
    <t>Regular</t>
  </si>
  <si>
    <t>Deficiente</t>
  </si>
  <si>
    <t>C</t>
  </si>
  <si>
    <t>A y B</t>
  </si>
  <si>
    <t>D y E</t>
  </si>
  <si>
    <t>Normas ortograficas</t>
  </si>
  <si>
    <t>a</t>
  </si>
  <si>
    <t>Suma</t>
  </si>
  <si>
    <t>Resta</t>
  </si>
  <si>
    <t>Multiplica</t>
  </si>
  <si>
    <t>Divide</t>
  </si>
  <si>
    <t>Elabora un plano</t>
  </si>
  <si>
    <t>Figuras tridimension.</t>
  </si>
  <si>
    <t>Dibuja circunferencia</t>
  </si>
  <si>
    <t>Matematica</t>
  </si>
  <si>
    <t>Subraya oraciones</t>
  </si>
  <si>
    <t>Da su opinion</t>
  </si>
  <si>
    <t>Uso de la regla</t>
  </si>
  <si>
    <t>Redacta problema de suma y resta</t>
  </si>
  <si>
    <t>Clasifica datos</t>
  </si>
  <si>
    <t>Todo el salon</t>
  </si>
  <si>
    <t>%</t>
  </si>
  <si>
    <t>E y D</t>
  </si>
  <si>
    <t>Mejorando</t>
  </si>
  <si>
    <t>En las competencias del 2do lapso todo el salón avanzó de</t>
  </si>
  <si>
    <t>En las competencias del 3er lapso todo el salón avanzó de</t>
  </si>
  <si>
    <t>En las competencias del 1er lapso todo el salón avanzó de</t>
  </si>
  <si>
    <t>Palabras Por Minuto</t>
  </si>
  <si>
    <t>PPM escala 0 al 4</t>
  </si>
  <si>
    <t>PPM: Palabras Por Minuto</t>
  </si>
  <si>
    <t>Silaba tónica y átona</t>
  </si>
  <si>
    <t xml:space="preserve">Dibuja una circunferencia </t>
  </si>
  <si>
    <t>Lleva a cabo instrucciones</t>
  </si>
  <si>
    <t>Interpreta</t>
  </si>
  <si>
    <t>Objetos tridimensionales</t>
  </si>
  <si>
    <t>Dibuja una circunferencia</t>
  </si>
  <si>
    <t>Silaba tonica y átona</t>
  </si>
  <si>
    <t>PPM en escala 0 al 4</t>
  </si>
  <si>
    <t>Sinónimos y antonimos</t>
  </si>
  <si>
    <t>Palabras simples y compuestas</t>
  </si>
  <si>
    <t>Litros en envases "a" y "b"</t>
  </si>
  <si>
    <t>Preguntas sobre peso</t>
  </si>
  <si>
    <t>Antonimos y antónimos</t>
  </si>
  <si>
    <t>Interpreta lo leido</t>
  </si>
  <si>
    <t>Interpreta lo leído</t>
  </si>
  <si>
    <t>Minutos de una hora hora y el reloj</t>
  </si>
  <si>
    <t>PPM convertido a escala del 0 al 4</t>
  </si>
  <si>
    <t>Ejemplo. Borrar</t>
  </si>
  <si>
    <t>La Galera</t>
  </si>
  <si>
    <t>Yubisay Rivero</t>
  </si>
  <si>
    <t>Fecha de aplicación del Pre Test:</t>
  </si>
  <si>
    <t>Fecha de aplicación del Post Test:</t>
  </si>
  <si>
    <r>
      <t xml:space="preserve">Proyecto AULAS QUE HABLAN. </t>
    </r>
    <r>
      <rPr>
        <b/>
        <sz val="11"/>
        <color indexed="10"/>
        <rFont val="Arial"/>
        <family val="2"/>
      </rPr>
      <t>3er Grado. Pre Test 3er Lapso</t>
    </r>
  </si>
  <si>
    <r>
      <t xml:space="preserve">Proyecto AULAS QUE HABLAN. </t>
    </r>
    <r>
      <rPr>
        <b/>
        <sz val="11"/>
        <color indexed="10"/>
        <rFont val="Arial"/>
        <family val="2"/>
      </rPr>
      <t>3er Grado. Post Test 3er Lapso</t>
    </r>
  </si>
  <si>
    <r>
      <t xml:space="preserve">Proyecto AULAS QUE HABLAN. </t>
    </r>
    <r>
      <rPr>
        <b/>
        <sz val="11"/>
        <color indexed="10"/>
        <rFont val="Arial"/>
        <family val="2"/>
      </rPr>
      <t>3er Grado. Pre Test 2do Lapso</t>
    </r>
  </si>
  <si>
    <r>
      <t xml:space="preserve">Proyecto AULAS QUE HABLAN. </t>
    </r>
    <r>
      <rPr>
        <b/>
        <sz val="11"/>
        <color indexed="10"/>
        <rFont val="Arial"/>
        <family val="2"/>
      </rPr>
      <t>3er Grado. Post Test 2do Lapso</t>
    </r>
  </si>
  <si>
    <r>
      <t>Proyecto AULAS QUE HABLAN.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3er Grado. Post Test 1er Lapso</t>
    </r>
  </si>
  <si>
    <r>
      <t>Proyecto AULAS QUE HABLAN.</t>
    </r>
    <r>
      <rPr>
        <b/>
        <sz val="11"/>
        <color indexed="56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3er Grado. Pre Test 1er Lapso</t>
    </r>
  </si>
  <si>
    <t>Las Lajas</t>
  </si>
  <si>
    <t>M</t>
  </si>
  <si>
    <t>Carmen Aveledo</t>
  </si>
  <si>
    <t>República Bolivariana de Venezuela. Gobernación del Edo Bolivariano de Miranda. Dirección General de Educación</t>
  </si>
  <si>
    <t>F</t>
  </si>
  <si>
    <t>Rio Arriba</t>
  </si>
  <si>
    <t>Juana Colorado</t>
  </si>
  <si>
    <t>Pedro Ramirez</t>
  </si>
  <si>
    <t>Pedro Martinez</t>
  </si>
  <si>
    <t>Carmen Ramitrex</t>
  </si>
  <si>
    <t>Garabato</t>
  </si>
  <si>
    <t>Promedios del salón</t>
  </si>
  <si>
    <t>Juan Carvallo</t>
  </si>
</sst>
</file>

<file path=xl/styles.xml><?xml version="1.0" encoding="utf-8"?>
<styleSheet xmlns="http://schemas.openxmlformats.org/spreadsheetml/2006/main">
  <numFmts count="10">
    <numFmt numFmtId="5" formatCode="&quot;Bs.Fl&quot;\ #,##0;&quot;Bs.Fl&quot;\ \-#,##0"/>
    <numFmt numFmtId="6" formatCode="&quot;Bs.Fl&quot;\ #,##0;[Red]&quot;Bs.Fl&quot;\ \-#,##0"/>
    <numFmt numFmtId="7" formatCode="&quot;Bs.Fl&quot;\ #,##0.00;&quot;Bs.Fl&quot;\ \-#,##0.00"/>
    <numFmt numFmtId="8" formatCode="&quot;Bs.Fl&quot;\ #,##0.00;[Red]&quot;Bs.Fl&quot;\ \-#,##0.00"/>
    <numFmt numFmtId="42" formatCode="_ &quot;Bs.Fl&quot;\ * #,##0_ ;_ &quot;Bs.Fl&quot;\ * \-#,##0_ ;_ &quot;Bs.Fl&quot;\ * &quot;-&quot;_ ;_ @_ "/>
    <numFmt numFmtId="41" formatCode="_ * #,##0_ ;_ * \-#,##0_ ;_ * &quot;-&quot;_ ;_ @_ "/>
    <numFmt numFmtId="44" formatCode="_ &quot;Bs.Fl&quot;\ * #,##0.00_ ;_ &quot;Bs.Fl&quot;\ * \-#,##0.00_ ;_ &quot;Bs.Fl&quot;\ * &quot;-&quot;??_ ;_ @_ "/>
    <numFmt numFmtId="43" formatCode="_ * #,##0.00_ ;_ * \-#,##0.00_ ;_ * &quot;-&quot;??_ ;_ @_ "/>
    <numFmt numFmtId="164" formatCode="0.0"/>
    <numFmt numFmtId="165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rgb="FFFF0000"/>
      <name val="Calibri"/>
      <family val="2"/>
    </font>
    <font>
      <b/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9" fillId="0" borderId="10" xfId="0" applyFont="1" applyBorder="1" applyAlignment="1" applyProtection="1">
      <alignment horizontal="center"/>
      <protection locked="0"/>
    </xf>
    <xf numFmtId="0" fontId="59" fillId="0" borderId="10" xfId="0" applyFont="1" applyFill="1" applyBorder="1" applyAlignment="1" applyProtection="1">
      <alignment horizontal="center"/>
      <protection locked="0"/>
    </xf>
    <xf numFmtId="0" fontId="59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textRotation="90"/>
      <protection/>
    </xf>
    <xf numFmtId="0" fontId="0" fillId="0" borderId="0" xfId="0" applyBorder="1" applyAlignment="1">
      <alignment/>
    </xf>
    <xf numFmtId="0" fontId="60" fillId="0" borderId="0" xfId="0" applyFont="1" applyBorder="1" applyAlignment="1" applyProtection="1">
      <alignment/>
      <protection/>
    </xf>
    <xf numFmtId="2" fontId="61" fillId="0" borderId="0" xfId="0" applyNumberFormat="1" applyFont="1" applyFill="1" applyBorder="1" applyAlignment="1" applyProtection="1">
      <alignment horizontal="center"/>
      <protection/>
    </xf>
    <xf numFmtId="0" fontId="62" fillId="0" borderId="0" xfId="0" applyFont="1" applyFill="1" applyBorder="1" applyAlignment="1" applyProtection="1">
      <alignment horizontal="center"/>
      <protection/>
    </xf>
    <xf numFmtId="0" fontId="5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 applyProtection="1">
      <alignment textRotation="90"/>
      <protection/>
    </xf>
    <xf numFmtId="2" fontId="63" fillId="0" borderId="0" xfId="0" applyNumberFormat="1" applyFont="1" applyFill="1" applyBorder="1" applyAlignment="1" applyProtection="1">
      <alignment horizontal="center"/>
      <protection/>
    </xf>
    <xf numFmtId="0" fontId="62" fillId="0" borderId="11" xfId="0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textRotation="90" wrapText="1"/>
    </xf>
    <xf numFmtId="0" fontId="64" fillId="0" borderId="0" xfId="0" applyFont="1" applyFill="1" applyBorder="1" applyAlignment="1" applyProtection="1">
      <alignment horizontal="center" textRotation="90" wrapText="1"/>
      <protection/>
    </xf>
    <xf numFmtId="0" fontId="64" fillId="0" borderId="0" xfId="0" applyFont="1" applyFill="1" applyBorder="1" applyAlignment="1" applyProtection="1">
      <alignment horizontal="center" wrapText="1"/>
      <protection/>
    </xf>
    <xf numFmtId="0" fontId="65" fillId="0" borderId="0" xfId="0" applyFont="1" applyAlignment="1">
      <alignment wrapText="1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 horizontal="right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2" fontId="61" fillId="0" borderId="0" xfId="0" applyNumberFormat="1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4" fillId="0" borderId="12" xfId="0" applyFont="1" applyBorder="1" applyAlignment="1">
      <alignment wrapText="1"/>
    </xf>
    <xf numFmtId="0" fontId="62" fillId="0" borderId="0" xfId="0" applyFont="1" applyBorder="1" applyAlignment="1" applyProtection="1">
      <alignment horizontal="center"/>
      <protection/>
    </xf>
    <xf numFmtId="0" fontId="66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 locked="0"/>
    </xf>
    <xf numFmtId="0" fontId="59" fillId="0" borderId="12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25" borderId="10" xfId="0" applyFill="1" applyBorder="1" applyAlignment="1">
      <alignment/>
    </xf>
    <xf numFmtId="0" fontId="6" fillId="0" borderId="13" xfId="0" applyFont="1" applyBorder="1" applyAlignment="1">
      <alignment textRotation="90" wrapText="1"/>
    </xf>
    <xf numFmtId="0" fontId="6" fillId="0" borderId="10" xfId="0" applyFont="1" applyBorder="1" applyAlignment="1">
      <alignment textRotation="90" wrapText="1"/>
    </xf>
    <xf numFmtId="0" fontId="6" fillId="0" borderId="10" xfId="0" applyFont="1" applyFill="1" applyBorder="1" applyAlignment="1">
      <alignment textRotation="90" wrapText="1"/>
    </xf>
    <xf numFmtId="0" fontId="6" fillId="0" borderId="14" xfId="0" applyFont="1" applyFill="1" applyBorder="1" applyAlignment="1">
      <alignment textRotation="90" wrapText="1"/>
    </xf>
    <xf numFmtId="2" fontId="67" fillId="0" borderId="15" xfId="0" applyNumberFormat="1" applyFont="1" applyFill="1" applyBorder="1" applyAlignment="1" applyProtection="1">
      <alignment horizontal="center" textRotation="90" wrapText="1"/>
      <protection/>
    </xf>
    <xf numFmtId="0" fontId="67" fillId="0" borderId="10" xfId="0" applyFont="1" applyFill="1" applyBorder="1" applyAlignment="1" applyProtection="1">
      <alignment horizontal="center" textRotation="90" wrapText="1"/>
      <protection/>
    </xf>
    <xf numFmtId="0" fontId="6" fillId="0" borderId="12" xfId="0" applyFont="1" applyBorder="1" applyAlignment="1">
      <alignment wrapText="1"/>
    </xf>
    <xf numFmtId="0" fontId="67" fillId="0" borderId="10" xfId="0" applyFont="1" applyBorder="1" applyAlignment="1" applyProtection="1">
      <alignment horizontal="center" textRotation="90" wrapText="1"/>
      <protection/>
    </xf>
    <xf numFmtId="0" fontId="57" fillId="0" borderId="0" xfId="0" applyFont="1" applyFill="1" applyBorder="1" applyAlignment="1" applyProtection="1">
      <alignment horizontal="center"/>
      <protection/>
    </xf>
    <xf numFmtId="2" fontId="59" fillId="0" borderId="16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2" fontId="59" fillId="0" borderId="13" xfId="0" applyNumberFormat="1" applyFont="1" applyBorder="1" applyAlignment="1" applyProtection="1">
      <alignment/>
      <protection/>
    </xf>
    <xf numFmtId="2" fontId="60" fillId="0" borderId="0" xfId="0" applyNumberFormat="1" applyFont="1" applyFill="1" applyBorder="1" applyAlignment="1" applyProtection="1">
      <alignment horizontal="center"/>
      <protection/>
    </xf>
    <xf numFmtId="2" fontId="59" fillId="0" borderId="13" xfId="0" applyNumberFormat="1" applyFont="1" applyBorder="1" applyAlignment="1" applyProtection="1">
      <alignment horizontal="center"/>
      <protection/>
    </xf>
    <xf numFmtId="2" fontId="59" fillId="0" borderId="0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/>
      <protection/>
    </xf>
    <xf numFmtId="0" fontId="60" fillId="0" borderId="0" xfId="0" applyFont="1" applyBorder="1" applyAlignment="1" applyProtection="1">
      <alignment horizontal="right"/>
      <protection/>
    </xf>
    <xf numFmtId="0" fontId="57" fillId="0" borderId="0" xfId="0" applyFont="1" applyBorder="1" applyAlignment="1" applyProtection="1">
      <alignment horizontal="center"/>
      <protection/>
    </xf>
    <xf numFmtId="0" fontId="57" fillId="0" borderId="18" xfId="0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right"/>
      <protection/>
    </xf>
    <xf numFmtId="0" fontId="66" fillId="0" borderId="0" xfId="0" applyFont="1" applyBorder="1" applyAlignment="1" applyProtection="1">
      <alignment horizontal="center"/>
      <protection/>
    </xf>
    <xf numFmtId="0" fontId="66" fillId="0" borderId="11" xfId="0" applyFont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66" fillId="0" borderId="10" xfId="0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2" fontId="5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center"/>
      <protection/>
    </xf>
    <xf numFmtId="0" fontId="59" fillId="0" borderId="1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25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59" fillId="0" borderId="26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59" fillId="0" borderId="27" xfId="0" applyFont="1" applyBorder="1" applyAlignment="1" applyProtection="1">
      <alignment horizontal="center"/>
      <protection/>
    </xf>
    <xf numFmtId="0" fontId="59" fillId="0" borderId="28" xfId="0" applyFont="1" applyFill="1" applyBorder="1" applyAlignment="1" applyProtection="1">
      <alignment horizontal="center"/>
      <protection/>
    </xf>
    <xf numFmtId="0" fontId="59" fillId="0" borderId="27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textRotation="90" wrapText="1"/>
      <protection/>
    </xf>
    <xf numFmtId="0" fontId="4" fillId="0" borderId="12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textRotation="90" wrapText="1"/>
      <protection/>
    </xf>
    <xf numFmtId="0" fontId="6" fillId="0" borderId="10" xfId="0" applyFont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textRotation="90" wrapText="1"/>
      <protection/>
    </xf>
    <xf numFmtId="0" fontId="6" fillId="0" borderId="16" xfId="0" applyFont="1" applyBorder="1" applyAlignment="1" applyProtection="1">
      <alignment textRotation="90" wrapText="1"/>
      <protection/>
    </xf>
    <xf numFmtId="0" fontId="6" fillId="0" borderId="10" xfId="0" applyFont="1" applyFill="1" applyBorder="1" applyAlignment="1" applyProtection="1">
      <alignment textRotation="90" wrapText="1"/>
      <protection/>
    </xf>
    <xf numFmtId="2" fontId="67" fillId="0" borderId="10" xfId="0" applyNumberFormat="1" applyFont="1" applyFill="1" applyBorder="1" applyAlignment="1" applyProtection="1">
      <alignment horizontal="center" textRotation="90" wrapText="1"/>
      <protection/>
    </xf>
    <xf numFmtId="0" fontId="62" fillId="0" borderId="10" xfId="0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 horizontal="center"/>
      <protection/>
    </xf>
    <xf numFmtId="2" fontId="34" fillId="0" borderId="0" xfId="0" applyNumberFormat="1" applyFont="1" applyBorder="1" applyAlignment="1" applyProtection="1">
      <alignment wrapText="1"/>
      <protection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68" fillId="0" borderId="10" xfId="0" applyFont="1" applyBorder="1" applyAlignment="1" applyProtection="1">
      <alignment wrapText="1"/>
      <protection/>
    </xf>
    <xf numFmtId="0" fontId="69" fillId="0" borderId="12" xfId="0" applyFont="1" applyBorder="1" applyAlignment="1" applyProtection="1">
      <alignment horizontal="center" wrapText="1"/>
      <protection locked="0"/>
    </xf>
    <xf numFmtId="0" fontId="62" fillId="0" borderId="16" xfId="0" applyFont="1" applyBorder="1" applyAlignment="1" applyProtection="1">
      <alignment horizontal="center"/>
      <protection/>
    </xf>
    <xf numFmtId="0" fontId="70" fillId="0" borderId="13" xfId="0" applyFont="1" applyBorder="1" applyAlignment="1" applyProtection="1">
      <alignment horizontal="center" wrapText="1"/>
      <protection locked="0"/>
    </xf>
    <xf numFmtId="0" fontId="62" fillId="0" borderId="17" xfId="0" applyFont="1" applyBorder="1" applyAlignment="1" applyProtection="1">
      <alignment horizontal="center"/>
      <protection/>
    </xf>
    <xf numFmtId="0" fontId="62" fillId="0" borderId="19" xfId="0" applyFont="1" applyBorder="1" applyAlignment="1" applyProtection="1">
      <alignment horizontal="center"/>
      <protection/>
    </xf>
    <xf numFmtId="0" fontId="62" fillId="0" borderId="20" xfId="0" applyFont="1" applyBorder="1" applyAlignment="1" applyProtection="1">
      <alignment horizontal="center"/>
      <protection/>
    </xf>
    <xf numFmtId="0" fontId="62" fillId="0" borderId="13" xfId="0" applyFont="1" applyBorder="1" applyAlignment="1" applyProtection="1">
      <alignment horizontal="center"/>
      <protection/>
    </xf>
    <xf numFmtId="0" fontId="62" fillId="0" borderId="14" xfId="0" applyFont="1" applyBorder="1" applyAlignment="1" applyProtection="1">
      <alignment horizontal="center"/>
      <protection/>
    </xf>
    <xf numFmtId="0" fontId="59" fillId="0" borderId="28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0" fillId="0" borderId="17" xfId="0" applyNumberFormat="1" applyFont="1" applyBorder="1" applyAlignment="1" applyProtection="1">
      <alignment horizontal="center"/>
      <protection/>
    </xf>
    <xf numFmtId="0" fontId="59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3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2" fontId="0" fillId="0" borderId="26" xfId="0" applyNumberFormat="1" applyBorder="1" applyAlignment="1" applyProtection="1">
      <alignment/>
      <protection/>
    </xf>
    <xf numFmtId="2" fontId="0" fillId="0" borderId="28" xfId="0" applyNumberFormat="1" applyBorder="1" applyAlignment="1" applyProtection="1">
      <alignment/>
      <protection/>
    </xf>
    <xf numFmtId="2" fontId="0" fillId="0" borderId="27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/>
    </xf>
    <xf numFmtId="0" fontId="57" fillId="0" borderId="10" xfId="0" applyFont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5" fontId="59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59" fillId="0" borderId="1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textRotation="90" wrapText="1"/>
      <protection/>
    </xf>
    <xf numFmtId="0" fontId="3" fillId="0" borderId="12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 textRotation="90" wrapText="1"/>
      <protection/>
    </xf>
    <xf numFmtId="0" fontId="3" fillId="0" borderId="30" xfId="0" applyFont="1" applyBorder="1" applyAlignment="1" applyProtection="1">
      <alignment wrapText="1"/>
      <protection/>
    </xf>
    <xf numFmtId="0" fontId="65" fillId="0" borderId="0" xfId="0" applyFont="1" applyAlignment="1" applyProtection="1">
      <alignment wrapText="1"/>
      <protection/>
    </xf>
    <xf numFmtId="2" fontId="59" fillId="0" borderId="1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59" fillId="0" borderId="28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60" fillId="0" borderId="24" xfId="0" applyFont="1" applyBorder="1" applyAlignment="1" applyProtection="1">
      <alignment/>
      <protection/>
    </xf>
    <xf numFmtId="0" fontId="59" fillId="0" borderId="2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35" borderId="10" xfId="0" applyFill="1" applyBorder="1" applyAlignment="1">
      <alignment/>
    </xf>
    <xf numFmtId="1" fontId="57" fillId="0" borderId="10" xfId="0" applyNumberFormat="1" applyFont="1" applyBorder="1" applyAlignment="1" applyProtection="1">
      <alignment horizontal="center"/>
      <protection/>
    </xf>
    <xf numFmtId="0" fontId="0" fillId="35" borderId="10" xfId="0" applyFill="1" applyBorder="1" applyAlignment="1">
      <alignment horizontal="center"/>
    </xf>
    <xf numFmtId="0" fontId="59" fillId="0" borderId="31" xfId="0" applyFont="1" applyBorder="1" applyAlignment="1" applyProtection="1">
      <alignment horizontal="center"/>
      <protection/>
    </xf>
    <xf numFmtId="0" fontId="59" fillId="0" borderId="31" xfId="0" applyFont="1" applyBorder="1" applyAlignment="1">
      <alignment horizontal="center"/>
    </xf>
    <xf numFmtId="0" fontId="59" fillId="0" borderId="32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textRotation="90" wrapText="1"/>
      <protection/>
    </xf>
    <xf numFmtId="0" fontId="62" fillId="0" borderId="12" xfId="0" applyFont="1" applyBorder="1" applyAlignment="1" applyProtection="1">
      <alignment horizontal="center"/>
      <protection/>
    </xf>
    <xf numFmtId="0" fontId="6" fillId="0" borderId="16" xfId="0" applyFont="1" applyBorder="1" applyAlignment="1">
      <alignment textRotation="90" wrapText="1"/>
    </xf>
    <xf numFmtId="0" fontId="59" fillId="0" borderId="28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6" fillId="0" borderId="14" xfId="0" applyFont="1" applyBorder="1" applyAlignment="1">
      <alignment textRotation="90" wrapText="1"/>
    </xf>
    <xf numFmtId="1" fontId="0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0" fillId="0" borderId="35" xfId="0" applyFont="1" applyBorder="1" applyAlignment="1" applyProtection="1">
      <alignment horizontal="center"/>
      <protection/>
    </xf>
    <xf numFmtId="0" fontId="60" fillId="0" borderId="21" xfId="0" applyFont="1" applyBorder="1" applyAlignment="1" applyProtection="1">
      <alignment horizontal="center"/>
      <protection/>
    </xf>
    <xf numFmtId="0" fontId="60" fillId="0" borderId="21" xfId="0" applyFont="1" applyBorder="1" applyAlignment="1" applyProtection="1">
      <alignment/>
      <protection/>
    </xf>
    <xf numFmtId="0" fontId="60" fillId="0" borderId="22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35" borderId="10" xfId="0" applyFill="1" applyBorder="1" applyAlignment="1" applyProtection="1">
      <alignment/>
      <protection/>
    </xf>
    <xf numFmtId="1" fontId="61" fillId="0" borderId="0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ont="1" applyBorder="1" applyAlignment="1" applyProtection="1">
      <alignment horizontal="center"/>
      <protection/>
    </xf>
    <xf numFmtId="1" fontId="0" fillId="0" borderId="20" xfId="0" applyNumberFormat="1" applyFon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/>
    </xf>
    <xf numFmtId="1" fontId="0" fillId="0" borderId="33" xfId="0" applyNumberFormat="1" applyFont="1" applyBorder="1" applyAlignment="1" applyProtection="1">
      <alignment horizontal="center"/>
      <protection/>
    </xf>
    <xf numFmtId="1" fontId="0" fillId="0" borderId="19" xfId="0" applyNumberFormat="1" applyFont="1" applyBorder="1" applyAlignment="1">
      <alignment horizontal="center"/>
    </xf>
    <xf numFmtId="1" fontId="0" fillId="0" borderId="36" xfId="0" applyNumberFormat="1" applyFont="1" applyBorder="1" applyAlignment="1" applyProtection="1">
      <alignment horizontal="center"/>
      <protection/>
    </xf>
    <xf numFmtId="1" fontId="0" fillId="0" borderId="34" xfId="0" applyNumberFormat="1" applyFont="1" applyBorder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 locked="0"/>
    </xf>
    <xf numFmtId="0" fontId="71" fillId="0" borderId="10" xfId="0" applyFont="1" applyBorder="1" applyAlignment="1" applyProtection="1">
      <alignment horizontal="right"/>
      <protection/>
    </xf>
    <xf numFmtId="2" fontId="59" fillId="0" borderId="10" xfId="0" applyNumberFormat="1" applyFont="1" applyBorder="1" applyAlignment="1" applyProtection="1">
      <alignment horizontal="center"/>
      <protection locked="0"/>
    </xf>
    <xf numFmtId="0" fontId="59" fillId="0" borderId="0" xfId="0" applyFont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 textRotation="90" wrapText="1"/>
      <protection/>
    </xf>
    <xf numFmtId="0" fontId="59" fillId="0" borderId="0" xfId="0" applyFont="1" applyFill="1" applyBorder="1" applyAlignment="1" applyProtection="1">
      <alignment/>
      <protection/>
    </xf>
    <xf numFmtId="0" fontId="59" fillId="0" borderId="0" xfId="0" applyFont="1" applyBorder="1" applyAlignment="1">
      <alignment/>
    </xf>
    <xf numFmtId="2" fontId="60" fillId="0" borderId="10" xfId="0" applyNumberFormat="1" applyFont="1" applyBorder="1" applyAlignment="1" applyProtection="1">
      <alignment horizontal="center"/>
      <protection/>
    </xf>
    <xf numFmtId="1" fontId="2" fillId="0" borderId="13" xfId="0" applyNumberFormat="1" applyFont="1" applyBorder="1" applyAlignment="1" applyProtection="1">
      <alignment horizontal="center"/>
      <protection locked="0"/>
    </xf>
    <xf numFmtId="0" fontId="72" fillId="0" borderId="37" xfId="0" applyFont="1" applyBorder="1" applyAlignment="1" applyProtection="1">
      <alignment horizontal="center" vertical="center" textRotation="90"/>
      <protection/>
    </xf>
    <xf numFmtId="0" fontId="72" fillId="0" borderId="38" xfId="0" applyFont="1" applyBorder="1" applyAlignment="1" applyProtection="1">
      <alignment horizontal="center" vertical="center" textRotation="90"/>
      <protection/>
    </xf>
    <xf numFmtId="0" fontId="72" fillId="0" borderId="39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left"/>
      <protection/>
    </xf>
    <xf numFmtId="0" fontId="0" fillId="0" borderId="40" xfId="0" applyFont="1" applyBorder="1" applyAlignment="1" applyProtection="1">
      <alignment horizontal="left"/>
      <protection/>
    </xf>
    <xf numFmtId="0" fontId="71" fillId="0" borderId="10" xfId="0" applyFont="1" applyBorder="1" applyAlignment="1" applyProtection="1">
      <alignment horizontal="center"/>
      <protection/>
    </xf>
    <xf numFmtId="0" fontId="71" fillId="0" borderId="12" xfId="0" applyFont="1" applyBorder="1" applyAlignment="1" applyProtection="1">
      <alignment horizontal="center"/>
      <protection/>
    </xf>
    <xf numFmtId="0" fontId="60" fillId="0" borderId="12" xfId="0" applyFont="1" applyBorder="1" applyAlignment="1" applyProtection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71" fillId="0" borderId="10" xfId="0" applyFont="1" applyBorder="1" applyAlignment="1" applyProtection="1">
      <alignment horizontal="right"/>
      <protection/>
    </xf>
    <xf numFmtId="0" fontId="71" fillId="0" borderId="12" xfId="0" applyFont="1" applyBorder="1" applyAlignment="1" applyProtection="1">
      <alignment horizontal="right"/>
      <protection/>
    </xf>
    <xf numFmtId="0" fontId="59" fillId="0" borderId="41" xfId="0" applyFont="1" applyBorder="1" applyAlignment="1" applyProtection="1">
      <alignment horizontal="center"/>
      <protection/>
    </xf>
    <xf numFmtId="0" fontId="59" fillId="0" borderId="42" xfId="0" applyFont="1" applyBorder="1" applyAlignment="1" applyProtection="1">
      <alignment horizontal="center"/>
      <protection/>
    </xf>
    <xf numFmtId="0" fontId="59" fillId="0" borderId="3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71" fillId="0" borderId="43" xfId="0" applyFont="1" applyBorder="1" applyAlignment="1" applyProtection="1">
      <alignment horizontal="center"/>
      <protection/>
    </xf>
    <xf numFmtId="0" fontId="73" fillId="0" borderId="0" xfId="0" applyFont="1" applyBorder="1" applyAlignment="1" applyProtection="1">
      <alignment horizontal="center" wrapText="1"/>
      <protection/>
    </xf>
    <xf numFmtId="0" fontId="60" fillId="0" borderId="44" xfId="0" applyFont="1" applyBorder="1" applyAlignment="1" applyProtection="1">
      <alignment horizontal="center"/>
      <protection/>
    </xf>
    <xf numFmtId="0" fontId="60" fillId="0" borderId="45" xfId="0" applyFont="1" applyBorder="1" applyAlignment="1" applyProtection="1">
      <alignment horizontal="center"/>
      <protection/>
    </xf>
    <xf numFmtId="0" fontId="60" fillId="0" borderId="46" xfId="0" applyFont="1" applyBorder="1" applyAlignment="1" applyProtection="1">
      <alignment horizontal="center"/>
      <protection/>
    </xf>
    <xf numFmtId="0" fontId="60" fillId="0" borderId="47" xfId="0" applyFont="1" applyBorder="1" applyAlignment="1" applyProtection="1">
      <alignment horizontal="center"/>
      <protection/>
    </xf>
    <xf numFmtId="0" fontId="60" fillId="0" borderId="48" xfId="0" applyFont="1" applyBorder="1" applyAlignment="1" applyProtection="1">
      <alignment horizontal="center"/>
      <protection/>
    </xf>
    <xf numFmtId="0" fontId="60" fillId="0" borderId="49" xfId="0" applyFont="1" applyBorder="1" applyAlignment="1" applyProtection="1">
      <alignment horizontal="center"/>
      <protection/>
    </xf>
    <xf numFmtId="0" fontId="60" fillId="0" borderId="50" xfId="0" applyFont="1" applyBorder="1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 locked="0"/>
    </xf>
    <xf numFmtId="15" fontId="59" fillId="0" borderId="0" xfId="0" applyNumberFormat="1" applyFont="1" applyAlignment="1" applyProtection="1">
      <alignment horizontal="center"/>
      <protection locked="0"/>
    </xf>
    <xf numFmtId="0" fontId="60" fillId="0" borderId="51" xfId="0" applyFont="1" applyBorder="1" applyAlignment="1" applyProtection="1">
      <alignment horizontal="center"/>
      <protection/>
    </xf>
    <xf numFmtId="0" fontId="60" fillId="0" borderId="52" xfId="0" applyFont="1" applyBorder="1" applyAlignment="1" applyProtection="1">
      <alignment horizontal="center"/>
      <protection/>
    </xf>
    <xf numFmtId="0" fontId="60" fillId="0" borderId="53" xfId="0" applyFont="1" applyBorder="1" applyAlignment="1" applyProtection="1">
      <alignment horizontal="center"/>
      <protection/>
    </xf>
    <xf numFmtId="0" fontId="60" fillId="0" borderId="51" xfId="0" applyFont="1" applyBorder="1" applyAlignment="1">
      <alignment horizontal="center"/>
    </xf>
    <xf numFmtId="0" fontId="60" fillId="0" borderId="52" xfId="0" applyFont="1" applyBorder="1" applyAlignment="1">
      <alignment horizontal="center"/>
    </xf>
    <xf numFmtId="0" fontId="60" fillId="0" borderId="53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30" xfId="0" applyFont="1" applyBorder="1" applyAlignment="1" applyProtection="1">
      <alignment horizontal="right"/>
      <protection/>
    </xf>
    <xf numFmtId="0" fontId="60" fillId="0" borderId="18" xfId="0" applyFont="1" applyBorder="1" applyAlignment="1" applyProtection="1">
      <alignment horizontal="right"/>
      <protection/>
    </xf>
    <xf numFmtId="0" fontId="60" fillId="0" borderId="10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41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 applyProtection="1">
      <alignment horizontal="center"/>
      <protection/>
    </xf>
    <xf numFmtId="0" fontId="67" fillId="0" borderId="10" xfId="0" applyFont="1" applyBorder="1" applyAlignment="1" applyProtection="1">
      <alignment horizontal="center"/>
      <protection/>
    </xf>
    <xf numFmtId="0" fontId="67" fillId="0" borderId="12" xfId="0" applyFont="1" applyBorder="1" applyAlignment="1" applyProtection="1">
      <alignment horizontal="center"/>
      <protection/>
    </xf>
    <xf numFmtId="0" fontId="60" fillId="0" borderId="35" xfId="0" applyFont="1" applyBorder="1" applyAlignment="1" applyProtection="1">
      <alignment horizontal="center"/>
      <protection/>
    </xf>
    <xf numFmtId="0" fontId="60" fillId="0" borderId="21" xfId="0" applyFont="1" applyBorder="1" applyAlignment="1" applyProtection="1">
      <alignment horizontal="center"/>
      <protection/>
    </xf>
    <xf numFmtId="0" fontId="60" fillId="0" borderId="22" xfId="0" applyFont="1" applyBorder="1" applyAlignment="1" applyProtection="1">
      <alignment horizontal="center"/>
      <protection/>
    </xf>
    <xf numFmtId="0" fontId="59" fillId="0" borderId="26" xfId="0" applyFont="1" applyBorder="1" applyAlignment="1" applyProtection="1">
      <alignment horizontal="center"/>
      <protection/>
    </xf>
    <xf numFmtId="0" fontId="59" fillId="0" borderId="28" xfId="0" applyFont="1" applyBorder="1" applyAlignment="1" applyProtection="1">
      <alignment horizontal="center"/>
      <protection/>
    </xf>
    <xf numFmtId="0" fontId="72" fillId="0" borderId="35" xfId="0" applyFont="1" applyBorder="1" applyAlignment="1" applyProtection="1">
      <alignment horizontal="center" vertical="center" textRotation="90"/>
      <protection/>
    </xf>
    <xf numFmtId="0" fontId="72" fillId="0" borderId="54" xfId="0" applyFont="1" applyBorder="1" applyAlignment="1" applyProtection="1">
      <alignment horizontal="center" vertical="center" textRotation="90"/>
      <protection/>
    </xf>
    <xf numFmtId="0" fontId="72" fillId="0" borderId="55" xfId="0" applyFont="1" applyBorder="1" applyAlignment="1" applyProtection="1">
      <alignment horizontal="center" vertical="center" textRotation="90"/>
      <protection/>
    </xf>
    <xf numFmtId="0" fontId="67" fillId="0" borderId="30" xfId="0" applyFont="1" applyBorder="1" applyAlignment="1" applyProtection="1">
      <alignment horizontal="right"/>
      <protection/>
    </xf>
    <xf numFmtId="0" fontId="67" fillId="0" borderId="18" xfId="0" applyFont="1" applyBorder="1" applyAlignment="1" applyProtection="1">
      <alignment horizontal="right"/>
      <protection/>
    </xf>
    <xf numFmtId="0" fontId="67" fillId="0" borderId="15" xfId="0" applyFont="1" applyBorder="1" applyAlignment="1" applyProtection="1">
      <alignment horizontal="right"/>
      <protection/>
    </xf>
    <xf numFmtId="0" fontId="67" fillId="0" borderId="12" xfId="0" applyFont="1" applyBorder="1" applyAlignment="1" applyProtection="1">
      <alignment horizontal="right"/>
      <protection/>
    </xf>
    <xf numFmtId="0" fontId="59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1"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name val="Cambria"/>
        <color auto="1"/>
      </font>
      <fill>
        <patternFill>
          <bgColor rgb="FF00B0F0"/>
        </patternFill>
      </fill>
    </dxf>
    <dxf>
      <font>
        <b/>
        <i val="0"/>
        <name val="Cambria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  <color auto="1"/>
      </font>
      <fill>
        <patternFill>
          <bgColor theme="9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Aulas Que Hablan. 3er Grado. Resultados del Pre Test. 1er Lapso 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775"/>
          <c:w val="0.9762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1er L'!$F$54:$P$54</c:f>
              <c:strCache/>
            </c:strRef>
          </c:cat>
          <c:val>
            <c:numRef>
              <c:f>'3ro. 1er L'!$F$56:$P$56</c:f>
              <c:numCache/>
            </c:numRef>
          </c:val>
        </c:ser>
        <c:ser>
          <c:idx val="1"/>
          <c:order val="1"/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1er L'!$F$54:$P$54</c:f>
              <c:strCache/>
            </c:strRef>
          </c:cat>
          <c:val>
            <c:numRef>
              <c:f>'3ro. 1er L'!$F$57:$P$57</c:f>
              <c:numCache/>
            </c:numRef>
          </c:val>
        </c:ser>
        <c:ser>
          <c:idx val="2"/>
          <c:order val="2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1er L'!$F$54:$P$54</c:f>
              <c:strCache/>
            </c:strRef>
          </c:cat>
          <c:val>
            <c:numRef>
              <c:f>'3ro. 1er L'!$F$58:$P$58</c:f>
              <c:numCache/>
            </c:numRef>
          </c:val>
        </c:ser>
        <c:overlap val="100"/>
        <c:axId val="15580989"/>
        <c:axId val="6011174"/>
      </c:barChart>
      <c:catAx>
        <c:axId val="15580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1174"/>
        <c:crosses val="autoZero"/>
        <c:auto val="1"/>
        <c:lblOffset val="100"/>
        <c:tickLblSkip val="1"/>
        <c:noMultiLvlLbl val="0"/>
      </c:catAx>
      <c:valAx>
        <c:axId val="6011174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80989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Aulas Que Hablan. 3er Grado. Resultados del Post Test. 1er Lapso </a:t>
            </a:r>
          </a:p>
        </c:rich>
      </c:tx>
      <c:layout>
        <c:manualLayout>
          <c:xMode val="factor"/>
          <c:yMode val="factor"/>
          <c:x val="-0.064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25"/>
          <c:w val="0.9602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1er L'!$AA$54:$AK$54</c:f>
              <c:strCache/>
            </c:strRef>
          </c:cat>
          <c:val>
            <c:numRef>
              <c:f>'3ro. 1er L'!$AA$56:$AK$56</c:f>
              <c:numCache/>
            </c:numRef>
          </c:val>
        </c:ser>
        <c:ser>
          <c:idx val="1"/>
          <c:order val="1"/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1er L'!$AA$54:$AK$54</c:f>
              <c:strCache/>
            </c:strRef>
          </c:cat>
          <c:val>
            <c:numRef>
              <c:f>'3ro. 1er L'!$AA$57:$AK$57</c:f>
              <c:numCache/>
            </c:numRef>
          </c:val>
        </c:ser>
        <c:ser>
          <c:idx val="2"/>
          <c:order val="2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1er L'!$AA$54:$AK$54</c:f>
              <c:strCache/>
            </c:strRef>
          </c:cat>
          <c:val>
            <c:numRef>
              <c:f>'3ro. 1er L'!$AA$58:$AK$58</c:f>
              <c:numCache/>
            </c:numRef>
          </c:val>
        </c:ser>
        <c:overlap val="100"/>
        <c:axId val="54100567"/>
        <c:axId val="17143056"/>
      </c:barChart>
      <c:catAx>
        <c:axId val="54100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143056"/>
        <c:crosses val="autoZero"/>
        <c:auto val="1"/>
        <c:lblOffset val="100"/>
        <c:tickLblSkip val="1"/>
        <c:noMultiLvlLbl val="0"/>
      </c:catAx>
      <c:valAx>
        <c:axId val="17143056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00567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Aulas Que Hablan. 3er Grado. Resultados del Pre Test. 2do Lapso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6775"/>
          <c:w val="0.976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2do L'!$F$54:$R$54</c:f>
              <c:strCache/>
            </c:strRef>
          </c:cat>
          <c:val>
            <c:numRef>
              <c:f>'3ro. 2do L'!$F$55:$R$55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2do L'!$F$54:$R$54</c:f>
              <c:strCache/>
            </c:strRef>
          </c:cat>
          <c:val>
            <c:numRef>
              <c:f>'3ro. 2do L'!$F$56:$R$56</c:f>
              <c:numCache/>
            </c:numRef>
          </c:val>
        </c:ser>
        <c:ser>
          <c:idx val="2"/>
          <c:order val="2"/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2do L'!$F$54:$R$54</c:f>
              <c:strCache/>
            </c:strRef>
          </c:cat>
          <c:val>
            <c:numRef>
              <c:f>'3ro. 2do L'!$F$57:$R$57</c:f>
              <c:numCache/>
            </c:numRef>
          </c:val>
        </c:ser>
        <c:ser>
          <c:idx val="3"/>
          <c:order val="3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2do L'!$F$54:$R$54</c:f>
              <c:strCache/>
            </c:strRef>
          </c:cat>
          <c:val>
            <c:numRef>
              <c:f>'3ro. 2do L'!$F$58:$R$58</c:f>
              <c:numCache/>
            </c:numRef>
          </c:val>
        </c:ser>
        <c:overlap val="100"/>
        <c:axId val="20069777"/>
        <c:axId val="46410266"/>
      </c:barChart>
      <c:catAx>
        <c:axId val="20069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10266"/>
        <c:crosses val="autoZero"/>
        <c:auto val="1"/>
        <c:lblOffset val="100"/>
        <c:tickLblSkip val="1"/>
        <c:noMultiLvlLbl val="0"/>
      </c:catAx>
      <c:valAx>
        <c:axId val="46410266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69777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Aulas Que Hablan. 3er Grado. Resultados del Post Test. 2do Lapso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6775"/>
          <c:w val="0.976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2do L'!$Z$54:$AL$54</c:f>
              <c:strCache/>
            </c:strRef>
          </c:cat>
          <c:val>
            <c:numRef>
              <c:f>'3ro. 2do L'!$Z$55:$AL$55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2do L'!$Z$54:$AL$54</c:f>
              <c:strCache/>
            </c:strRef>
          </c:cat>
          <c:val>
            <c:numRef>
              <c:f>'3ro. 2do L'!$Z$56:$AL$56</c:f>
              <c:numCache/>
            </c:numRef>
          </c:val>
        </c:ser>
        <c:ser>
          <c:idx val="2"/>
          <c:order val="2"/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2do L'!$Z$54:$AL$54</c:f>
              <c:strCache/>
            </c:strRef>
          </c:cat>
          <c:val>
            <c:numRef>
              <c:f>'3ro. 2do L'!$Z$57:$AL$57</c:f>
              <c:numCache/>
            </c:numRef>
          </c:val>
        </c:ser>
        <c:ser>
          <c:idx val="3"/>
          <c:order val="3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2do L'!$Z$54:$AL$54</c:f>
              <c:strCache/>
            </c:strRef>
          </c:cat>
          <c:val>
            <c:numRef>
              <c:f>'3ro. 2do L'!$Z$58:$AL$58</c:f>
              <c:numCache/>
            </c:numRef>
          </c:val>
        </c:ser>
        <c:overlap val="100"/>
        <c:axId val="15039211"/>
        <c:axId val="1135172"/>
      </c:barChart>
      <c:catAx>
        <c:axId val="15039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5172"/>
        <c:crosses val="autoZero"/>
        <c:auto val="1"/>
        <c:lblOffset val="100"/>
        <c:tickLblSkip val="1"/>
        <c:noMultiLvlLbl val="0"/>
      </c:catAx>
      <c:valAx>
        <c:axId val="1135172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3921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Aulas Que Hablan. 3er Grado. Resultados del Pre Test. 3er Lapso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6925"/>
          <c:w val="0.976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3er L'!$F$53:$R$53</c:f>
              <c:strCache/>
            </c:strRef>
          </c:cat>
          <c:val>
            <c:numRef>
              <c:f>'3ro. 3er L'!$F$55:$R$55</c:f>
              <c:numCache/>
            </c:numRef>
          </c:val>
        </c:ser>
        <c:ser>
          <c:idx val="1"/>
          <c:order val="1"/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3er L'!$F$53:$R$53</c:f>
              <c:strCache/>
            </c:strRef>
          </c:cat>
          <c:val>
            <c:numRef>
              <c:f>'3ro. 3er L'!$F$56:$R$56</c:f>
              <c:numCache/>
            </c:numRef>
          </c:val>
        </c:ser>
        <c:ser>
          <c:idx val="2"/>
          <c:order val="2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3er L'!$F$53:$R$53</c:f>
              <c:strCache/>
            </c:strRef>
          </c:cat>
          <c:val>
            <c:numRef>
              <c:f>'3ro. 3er L'!$F$57:$R$57</c:f>
              <c:numCache/>
            </c:numRef>
          </c:val>
        </c:ser>
        <c:overlap val="100"/>
        <c:axId val="10216549"/>
        <c:axId val="24840078"/>
      </c:barChart>
      <c:catAx>
        <c:axId val="10216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840078"/>
        <c:crosses val="autoZero"/>
        <c:auto val="1"/>
        <c:lblOffset val="100"/>
        <c:tickLblSkip val="1"/>
        <c:noMultiLvlLbl val="0"/>
      </c:catAx>
      <c:valAx>
        <c:axId val="24840078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1654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Aulas Que Hablan.. 3er Grado. Resultados del Post Test. 3er Lapso 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6925"/>
          <c:w val="0.976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3er L'!$Z$53:$AL$53</c:f>
              <c:strCache/>
            </c:strRef>
          </c:cat>
          <c:val>
            <c:numRef>
              <c:f>'3ro. 3er L'!$Z$54:$AL$54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3er L'!$Z$53:$AL$53</c:f>
              <c:strCache/>
            </c:strRef>
          </c:cat>
          <c:val>
            <c:numRef>
              <c:f>'3ro. 3er L'!$Z$55:$AL$55</c:f>
              <c:numCache/>
            </c:numRef>
          </c:val>
        </c:ser>
        <c:ser>
          <c:idx val="2"/>
          <c:order val="2"/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3er L'!$Z$53:$AL$53</c:f>
              <c:strCache/>
            </c:strRef>
          </c:cat>
          <c:val>
            <c:numRef>
              <c:f>'3ro. 3er L'!$Z$56:$AL$56</c:f>
              <c:numCache/>
            </c:numRef>
          </c:val>
        </c:ser>
        <c:ser>
          <c:idx val="3"/>
          <c:order val="3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'3ro. 3er L'!$Z$53:$AL$53</c:f>
              <c:strCache/>
            </c:strRef>
          </c:cat>
          <c:val>
            <c:numRef>
              <c:f>'3ro. 3er L'!$Z$57:$AL$57</c:f>
              <c:numCache/>
            </c:numRef>
          </c:val>
        </c:ser>
        <c:overlap val="100"/>
        <c:axId val="22234111"/>
        <c:axId val="65889272"/>
      </c:barChart>
      <c:catAx>
        <c:axId val="22234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889272"/>
        <c:crosses val="autoZero"/>
        <c:auto val="1"/>
        <c:lblOffset val="100"/>
        <c:tickLblSkip val="1"/>
        <c:noMultiLvlLbl val="0"/>
      </c:catAx>
      <c:valAx>
        <c:axId val="65889272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3411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28575</xdr:rowOff>
    </xdr:from>
    <xdr:to>
      <xdr:col>18</xdr:col>
      <xdr:colOff>104775</xdr:colOff>
      <xdr:row>87</xdr:row>
      <xdr:rowOff>95250</xdr:rowOff>
    </xdr:to>
    <xdr:graphicFrame>
      <xdr:nvGraphicFramePr>
        <xdr:cNvPr id="1" name="5 Gráfico"/>
        <xdr:cNvGraphicFramePr/>
      </xdr:nvGraphicFramePr>
      <xdr:xfrm>
        <a:off x="0" y="14592300"/>
        <a:ext cx="82581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9525</xdr:colOff>
      <xdr:row>59</xdr:row>
      <xdr:rowOff>9525</xdr:rowOff>
    </xdr:from>
    <xdr:to>
      <xdr:col>39</xdr:col>
      <xdr:colOff>400050</xdr:colOff>
      <xdr:row>87</xdr:row>
      <xdr:rowOff>76200</xdr:rowOff>
    </xdr:to>
    <xdr:graphicFrame>
      <xdr:nvGraphicFramePr>
        <xdr:cNvPr id="2" name="3 Gráfico"/>
        <xdr:cNvGraphicFramePr/>
      </xdr:nvGraphicFramePr>
      <xdr:xfrm>
        <a:off x="9324975" y="14573250"/>
        <a:ext cx="82581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60</xdr:row>
      <xdr:rowOff>28575</xdr:rowOff>
    </xdr:from>
    <xdr:to>
      <xdr:col>19</xdr:col>
      <xdr:colOff>9525</xdr:colOff>
      <xdr:row>87</xdr:row>
      <xdr:rowOff>38100</xdr:rowOff>
    </xdr:to>
    <xdr:graphicFrame>
      <xdr:nvGraphicFramePr>
        <xdr:cNvPr id="1" name="1 Gráfico"/>
        <xdr:cNvGraphicFramePr/>
      </xdr:nvGraphicFramePr>
      <xdr:xfrm>
        <a:off x="295275" y="14649450"/>
        <a:ext cx="84867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9525</xdr:colOff>
      <xdr:row>60</xdr:row>
      <xdr:rowOff>9525</xdr:rowOff>
    </xdr:from>
    <xdr:to>
      <xdr:col>38</xdr:col>
      <xdr:colOff>171450</xdr:colOff>
      <xdr:row>87</xdr:row>
      <xdr:rowOff>28575</xdr:rowOff>
    </xdr:to>
    <xdr:graphicFrame>
      <xdr:nvGraphicFramePr>
        <xdr:cNvPr id="2" name="2 Gráfico"/>
        <xdr:cNvGraphicFramePr/>
      </xdr:nvGraphicFramePr>
      <xdr:xfrm>
        <a:off x="9391650" y="14630400"/>
        <a:ext cx="848677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58</xdr:row>
      <xdr:rowOff>85725</xdr:rowOff>
    </xdr:from>
    <xdr:to>
      <xdr:col>19</xdr:col>
      <xdr:colOff>66675</xdr:colOff>
      <xdr:row>86</xdr:row>
      <xdr:rowOff>28575</xdr:rowOff>
    </xdr:to>
    <xdr:graphicFrame>
      <xdr:nvGraphicFramePr>
        <xdr:cNvPr id="1" name="4 Gráfico"/>
        <xdr:cNvGraphicFramePr/>
      </xdr:nvGraphicFramePr>
      <xdr:xfrm>
        <a:off x="542925" y="14182725"/>
        <a:ext cx="83343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95250</xdr:colOff>
      <xdr:row>58</xdr:row>
      <xdr:rowOff>66675</xdr:rowOff>
    </xdr:from>
    <xdr:to>
      <xdr:col>38</xdr:col>
      <xdr:colOff>57150</xdr:colOff>
      <xdr:row>86</xdr:row>
      <xdr:rowOff>9525</xdr:rowOff>
    </xdr:to>
    <xdr:graphicFrame>
      <xdr:nvGraphicFramePr>
        <xdr:cNvPr id="2" name="8 Gráfico"/>
        <xdr:cNvGraphicFramePr/>
      </xdr:nvGraphicFramePr>
      <xdr:xfrm>
        <a:off x="9515475" y="14163675"/>
        <a:ext cx="832485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6"/>
  <sheetViews>
    <sheetView tabSelected="1" zoomScale="50" zoomScaleNormal="50" zoomScaleSheetLayoutView="75" zoomScalePageLayoutView="0" workbookViewId="0" topLeftCell="A1">
      <selection activeCell="D9" sqref="D9"/>
    </sheetView>
  </sheetViews>
  <sheetFormatPr defaultColWidth="9.140625" defaultRowHeight="15"/>
  <cols>
    <col min="1" max="1" width="4.00390625" style="0" customWidth="1"/>
    <col min="2" max="2" width="3.7109375" style="0" customWidth="1"/>
    <col min="3" max="3" width="3.28125" style="0" customWidth="1"/>
    <col min="4" max="4" width="20.7109375" style="0" customWidth="1"/>
    <col min="5" max="16" width="6.7109375" style="0" customWidth="1"/>
    <col min="17" max="17" width="6.7109375" style="16" customWidth="1"/>
    <col min="18" max="21" width="3.28125" style="16" customWidth="1"/>
    <col min="22" max="22" width="3.8515625" style="214" customWidth="1"/>
    <col min="23" max="23" width="3.7109375" style="16" customWidth="1"/>
    <col min="24" max="24" width="3.28125" style="0" customWidth="1"/>
    <col min="25" max="25" width="20.7109375" style="0" customWidth="1"/>
    <col min="26" max="36" width="6.7109375" style="0" customWidth="1"/>
    <col min="37" max="39" width="6.7109375" style="14" customWidth="1"/>
  </cols>
  <sheetData>
    <row r="1" spans="1:46" ht="15">
      <c r="A1" s="29" t="s">
        <v>93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75"/>
      <c r="Q1" s="90"/>
      <c r="R1" s="90"/>
      <c r="S1" s="90"/>
      <c r="T1" s="90"/>
      <c r="U1" s="83"/>
      <c r="V1" s="30" t="s">
        <v>93</v>
      </c>
      <c r="W1" s="13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75"/>
      <c r="AL1" s="131"/>
      <c r="AM1" s="131"/>
      <c r="AN1" s="74"/>
      <c r="AO1" s="74"/>
      <c r="AP1" s="74"/>
      <c r="AQ1" s="74"/>
      <c r="AR1" s="74"/>
      <c r="AS1" s="74"/>
      <c r="AT1" s="74"/>
    </row>
    <row r="2" spans="1:46" ht="15">
      <c r="A2" s="12" t="s">
        <v>5</v>
      </c>
      <c r="B2" s="11"/>
      <c r="C2" s="11"/>
      <c r="D2" s="194" t="s">
        <v>90</v>
      </c>
      <c r="E2" s="6"/>
      <c r="F2" s="6"/>
      <c r="G2" s="7"/>
      <c r="H2" s="12" t="s">
        <v>6</v>
      </c>
      <c r="I2" s="11"/>
      <c r="J2" s="231" t="s">
        <v>81</v>
      </c>
      <c r="K2" s="231"/>
      <c r="L2" s="231"/>
      <c r="M2" s="6"/>
      <c r="N2" s="7"/>
      <c r="O2" s="11"/>
      <c r="P2" s="154"/>
      <c r="Q2" s="42"/>
      <c r="R2" s="42"/>
      <c r="S2" s="42"/>
      <c r="T2" s="90"/>
      <c r="U2" s="83"/>
      <c r="V2" s="17" t="s">
        <v>5</v>
      </c>
      <c r="W2" s="13"/>
      <c r="X2" s="11"/>
      <c r="Y2" s="207" t="s">
        <v>100</v>
      </c>
      <c r="Z2" s="6"/>
      <c r="AA2" s="6"/>
      <c r="AB2" s="7"/>
      <c r="AC2" s="12" t="s">
        <v>6</v>
      </c>
      <c r="AD2" s="6"/>
      <c r="AE2" s="231" t="s">
        <v>99</v>
      </c>
      <c r="AF2" s="231"/>
      <c r="AG2" s="231"/>
      <c r="AH2" s="231"/>
      <c r="AI2" s="231"/>
      <c r="AJ2" s="6"/>
      <c r="AK2" s="75"/>
      <c r="AL2" s="131"/>
      <c r="AM2" s="131"/>
      <c r="AN2" s="74"/>
      <c r="AO2" s="74"/>
      <c r="AP2" s="74"/>
      <c r="AQ2" s="74"/>
      <c r="AR2" s="74"/>
      <c r="AS2" s="74"/>
      <c r="AT2" s="74"/>
    </row>
    <row r="3" spans="1:46" ht="15">
      <c r="A3" s="29" t="s">
        <v>82</v>
      </c>
      <c r="B3" s="11"/>
      <c r="C3" s="11"/>
      <c r="D3" s="11"/>
      <c r="E3" s="11"/>
      <c r="F3" s="242">
        <v>42272</v>
      </c>
      <c r="G3" s="242"/>
      <c r="H3" s="242"/>
      <c r="I3" s="242"/>
      <c r="J3" s="7"/>
      <c r="K3" s="6"/>
      <c r="L3" s="7"/>
      <c r="M3" s="11"/>
      <c r="N3" s="74"/>
      <c r="O3" s="11"/>
      <c r="P3" s="75"/>
      <c r="Q3" s="90"/>
      <c r="R3" s="90"/>
      <c r="S3" s="90"/>
      <c r="T3" s="90"/>
      <c r="U3" s="83"/>
      <c r="V3" s="29" t="s">
        <v>83</v>
      </c>
      <c r="W3" s="13"/>
      <c r="X3" s="11"/>
      <c r="Y3" s="11"/>
      <c r="Z3" s="11"/>
      <c r="AA3" s="11"/>
      <c r="AB3" s="241">
        <v>5</v>
      </c>
      <c r="AC3" s="231"/>
      <c r="AD3" s="231"/>
      <c r="AE3" s="231"/>
      <c r="AF3" s="6"/>
      <c r="AG3" s="7"/>
      <c r="AH3" s="6"/>
      <c r="AI3" s="7"/>
      <c r="AJ3" s="11"/>
      <c r="AK3" s="75"/>
      <c r="AL3" s="131"/>
      <c r="AM3" s="131"/>
      <c r="AN3" s="74"/>
      <c r="AO3" s="74"/>
      <c r="AP3" s="74"/>
      <c r="AQ3" s="74"/>
      <c r="AR3" s="74"/>
      <c r="AS3" s="74"/>
      <c r="AT3" s="74"/>
    </row>
    <row r="4" spans="1:46" ht="15.75" thickBot="1">
      <c r="A4" s="12"/>
      <c r="B4" s="11"/>
      <c r="C4" s="11"/>
      <c r="D4" s="11"/>
      <c r="E4" s="170" t="s">
        <v>89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75"/>
      <c r="Q4" s="155"/>
      <c r="R4" s="90"/>
      <c r="S4" s="90"/>
      <c r="T4" s="90"/>
      <c r="U4" s="83"/>
      <c r="V4" s="13"/>
      <c r="W4" s="17"/>
      <c r="X4" s="13"/>
      <c r="Y4" s="13"/>
      <c r="Z4" s="170" t="s">
        <v>88</v>
      </c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56"/>
      <c r="AL4" s="156"/>
      <c r="AM4" s="156"/>
      <c r="AN4" s="74"/>
      <c r="AO4" s="74"/>
      <c r="AP4" s="74"/>
      <c r="AQ4" s="74"/>
      <c r="AR4" s="74"/>
      <c r="AS4" s="74"/>
      <c r="AT4" s="74"/>
    </row>
    <row r="5" spans="1:46" ht="15.75" thickBot="1">
      <c r="A5" s="11"/>
      <c r="B5" s="11"/>
      <c r="C5" s="11"/>
      <c r="D5" s="12"/>
      <c r="E5" s="234" t="s">
        <v>8</v>
      </c>
      <c r="F5" s="235"/>
      <c r="G5" s="236"/>
      <c r="H5" s="236"/>
      <c r="I5" s="236"/>
      <c r="J5" s="237"/>
      <c r="K5" s="243" t="s">
        <v>13</v>
      </c>
      <c r="L5" s="244"/>
      <c r="M5" s="244"/>
      <c r="N5" s="244"/>
      <c r="O5" s="245"/>
      <c r="P5" s="15"/>
      <c r="Q5" s="22"/>
      <c r="R5" s="22"/>
      <c r="S5" s="22"/>
      <c r="T5" s="22"/>
      <c r="U5" s="22"/>
      <c r="V5" s="22"/>
      <c r="W5" s="13"/>
      <c r="X5" s="13"/>
      <c r="Y5" s="17"/>
      <c r="Z5" s="234" t="s">
        <v>8</v>
      </c>
      <c r="AA5" s="235"/>
      <c r="AB5" s="236"/>
      <c r="AC5" s="236"/>
      <c r="AD5" s="236"/>
      <c r="AE5" s="237"/>
      <c r="AF5" s="238" t="s">
        <v>13</v>
      </c>
      <c r="AG5" s="239"/>
      <c r="AH5" s="239"/>
      <c r="AI5" s="239"/>
      <c r="AJ5" s="240"/>
      <c r="AK5" s="156"/>
      <c r="AL5" s="156"/>
      <c r="AM5" s="156"/>
      <c r="AN5" s="74"/>
      <c r="AO5" s="74"/>
      <c r="AP5" s="74"/>
      <c r="AQ5" s="74"/>
      <c r="AR5" s="74"/>
      <c r="AS5" s="74"/>
      <c r="AT5" s="74"/>
    </row>
    <row r="6" spans="1:46" ht="15.75">
      <c r="A6" s="11"/>
      <c r="B6" s="11"/>
      <c r="C6" s="11"/>
      <c r="D6" s="11"/>
      <c r="E6" s="228">
        <v>1</v>
      </c>
      <c r="F6" s="229"/>
      <c r="G6" s="230"/>
      <c r="H6" s="117">
        <v>2</v>
      </c>
      <c r="I6" s="117">
        <v>3</v>
      </c>
      <c r="J6" s="91">
        <v>4</v>
      </c>
      <c r="K6" s="89">
        <v>1</v>
      </c>
      <c r="L6" s="117">
        <v>2</v>
      </c>
      <c r="M6" s="117">
        <v>3</v>
      </c>
      <c r="N6" s="92">
        <v>4</v>
      </c>
      <c r="O6" s="93">
        <v>5</v>
      </c>
      <c r="P6" s="57"/>
      <c r="Q6" s="53"/>
      <c r="R6" s="19"/>
      <c r="S6" s="19"/>
      <c r="T6" s="19"/>
      <c r="U6" s="19"/>
      <c r="V6" s="211"/>
      <c r="W6" s="13"/>
      <c r="X6" s="13"/>
      <c r="Y6" s="157"/>
      <c r="Z6" s="228">
        <v>1</v>
      </c>
      <c r="AA6" s="229"/>
      <c r="AB6" s="230"/>
      <c r="AC6" s="117">
        <v>2</v>
      </c>
      <c r="AD6" s="117">
        <v>3</v>
      </c>
      <c r="AE6" s="179">
        <v>4</v>
      </c>
      <c r="AF6" s="89">
        <v>1</v>
      </c>
      <c r="AG6" s="117">
        <v>2</v>
      </c>
      <c r="AH6" s="117">
        <v>3</v>
      </c>
      <c r="AI6" s="92">
        <v>4</v>
      </c>
      <c r="AJ6" s="93">
        <v>5</v>
      </c>
      <c r="AK6" s="156"/>
      <c r="AL6" s="156"/>
      <c r="AM6" s="156"/>
      <c r="AN6" s="74"/>
      <c r="AO6" s="74"/>
      <c r="AP6" s="74"/>
      <c r="AQ6" s="74"/>
      <c r="AR6" s="74"/>
      <c r="AS6" s="74"/>
      <c r="AT6" s="74"/>
    </row>
    <row r="7" spans="1:46" s="28" customFormat="1" ht="109.5" customHeight="1">
      <c r="A7" s="158" t="s">
        <v>0</v>
      </c>
      <c r="B7" s="158" t="s">
        <v>1</v>
      </c>
      <c r="C7" s="158" t="s">
        <v>2</v>
      </c>
      <c r="D7" s="159" t="s">
        <v>4</v>
      </c>
      <c r="E7" s="96" t="s">
        <v>61</v>
      </c>
      <c r="F7" s="99" t="s">
        <v>78</v>
      </c>
      <c r="G7" s="97" t="s">
        <v>76</v>
      </c>
      <c r="H7" s="97" t="s">
        <v>14</v>
      </c>
      <c r="I7" s="97" t="s">
        <v>7</v>
      </c>
      <c r="J7" s="160" t="s">
        <v>15</v>
      </c>
      <c r="K7" s="96" t="s">
        <v>16</v>
      </c>
      <c r="L7" s="97" t="s">
        <v>9</v>
      </c>
      <c r="M7" s="100" t="s">
        <v>17</v>
      </c>
      <c r="N7" s="100" t="s">
        <v>10</v>
      </c>
      <c r="O7" s="98" t="s">
        <v>11</v>
      </c>
      <c r="P7" s="49" t="s">
        <v>20</v>
      </c>
      <c r="Q7" s="50" t="s">
        <v>19</v>
      </c>
      <c r="R7" s="26"/>
      <c r="S7" s="26"/>
      <c r="T7" s="26"/>
      <c r="U7" s="27"/>
      <c r="V7" s="212" t="s">
        <v>0</v>
      </c>
      <c r="W7" s="158" t="s">
        <v>1</v>
      </c>
      <c r="X7" s="158" t="s">
        <v>2</v>
      </c>
      <c r="Y7" s="161" t="s">
        <v>4</v>
      </c>
      <c r="Z7" s="96" t="s">
        <v>61</v>
      </c>
      <c r="AA7" s="99" t="s">
        <v>78</v>
      </c>
      <c r="AB7" s="97" t="s">
        <v>76</v>
      </c>
      <c r="AC7" s="97" t="s">
        <v>14</v>
      </c>
      <c r="AD7" s="97" t="s">
        <v>7</v>
      </c>
      <c r="AE7" s="180" t="s">
        <v>15</v>
      </c>
      <c r="AF7" s="96" t="s">
        <v>16</v>
      </c>
      <c r="AG7" s="97" t="s">
        <v>9</v>
      </c>
      <c r="AH7" s="100" t="s">
        <v>12</v>
      </c>
      <c r="AI7" s="100" t="s">
        <v>10</v>
      </c>
      <c r="AJ7" s="98" t="s">
        <v>11</v>
      </c>
      <c r="AK7" s="49" t="s">
        <v>20</v>
      </c>
      <c r="AL7" s="52" t="s">
        <v>19</v>
      </c>
      <c r="AM7" s="52" t="s">
        <v>21</v>
      </c>
      <c r="AN7" s="162"/>
      <c r="AO7" s="162"/>
      <c r="AP7" s="162"/>
      <c r="AQ7" s="162"/>
      <c r="AR7" s="162"/>
      <c r="AS7" s="162"/>
      <c r="AT7" s="162"/>
    </row>
    <row r="8" spans="1:46" ht="16.5" thickBot="1">
      <c r="A8" s="76">
        <v>1</v>
      </c>
      <c r="B8" s="8">
        <v>8</v>
      </c>
      <c r="C8" s="8" t="s">
        <v>91</v>
      </c>
      <c r="D8" s="109" t="s">
        <v>79</v>
      </c>
      <c r="E8" s="111">
        <v>84</v>
      </c>
      <c r="F8" s="73">
        <f>IF(E8="","",IF(E8&gt;84,4,E8*5/106))</f>
        <v>3.9622641509433962</v>
      </c>
      <c r="G8" s="209">
        <v>4</v>
      </c>
      <c r="H8" s="209">
        <v>1</v>
      </c>
      <c r="I8" s="209">
        <v>1</v>
      </c>
      <c r="J8" s="209">
        <v>0</v>
      </c>
      <c r="K8" s="209">
        <v>1</v>
      </c>
      <c r="L8" s="209">
        <v>1</v>
      </c>
      <c r="M8" s="209">
        <v>1</v>
      </c>
      <c r="N8" s="209">
        <v>1</v>
      </c>
      <c r="O8" s="209">
        <v>1</v>
      </c>
      <c r="P8" s="73">
        <f aca="true" t="shared" si="0" ref="P8:P14">AVERAGE(F8:O8)</f>
        <v>1.4962264150943396</v>
      </c>
      <c r="Q8" s="113" t="str">
        <f aca="true" t="shared" si="1" ref="Q8:Q42">IF(P8&gt;3.2,"A",IF(P8&gt;2.4,"B",IF(P8&gt;1.6,"C",IF(P8&gt;0.8,"D","E"))))</f>
        <v>D</v>
      </c>
      <c r="R8" s="19"/>
      <c r="S8" s="19"/>
      <c r="T8" s="19"/>
      <c r="U8" s="19"/>
      <c r="V8" s="78">
        <v>1</v>
      </c>
      <c r="W8" s="8">
        <v>11</v>
      </c>
      <c r="X8" s="8" t="str">
        <f>+C8</f>
        <v>M</v>
      </c>
      <c r="Y8" s="8" t="str">
        <f>+D8</f>
        <v>Ejemplo. Borrar</v>
      </c>
      <c r="Z8" s="216">
        <v>84</v>
      </c>
      <c r="AA8" s="73">
        <f>IF(Z8="","",IF(Z8&gt;84,4,Z8*5/106))</f>
        <v>3.9622641509433962</v>
      </c>
      <c r="AB8" s="209">
        <v>2.3</v>
      </c>
      <c r="AC8" s="209">
        <v>2.3</v>
      </c>
      <c r="AD8" s="209">
        <v>2.3</v>
      </c>
      <c r="AE8" s="209">
        <v>2.3</v>
      </c>
      <c r="AF8" s="209">
        <v>2.3</v>
      </c>
      <c r="AG8" s="209">
        <v>0</v>
      </c>
      <c r="AH8" s="209">
        <v>2.3</v>
      </c>
      <c r="AI8" s="209">
        <v>2.3</v>
      </c>
      <c r="AJ8" s="209">
        <v>2.3</v>
      </c>
      <c r="AK8" s="73">
        <f>AVERAGE(AA8:AJ8)</f>
        <v>2.23622641509434</v>
      </c>
      <c r="AL8" s="113" t="str">
        <f aca="true" t="shared" si="2" ref="AL8:AL14">IF(AK8&gt;3.2,"A",IF(AK8&gt;2.4,"B",IF(AK8&gt;1.6,"C",IF(AK8&gt;0.8,"D","E"))))</f>
        <v>C</v>
      </c>
      <c r="AM8" s="55">
        <f aca="true" t="shared" si="3" ref="AM8:AM42">(AK8-P8)*100/4</f>
        <v>18.50000000000001</v>
      </c>
      <c r="AN8" s="74"/>
      <c r="AO8" s="74"/>
      <c r="AP8" s="74"/>
      <c r="AQ8" s="74"/>
      <c r="AR8" s="74"/>
      <c r="AS8" s="74"/>
      <c r="AT8" s="74"/>
    </row>
    <row r="9" spans="1:46" ht="16.5" thickBot="1">
      <c r="A9" s="77">
        <v>2</v>
      </c>
      <c r="B9" s="8">
        <v>7</v>
      </c>
      <c r="C9" s="8" t="s">
        <v>91</v>
      </c>
      <c r="D9" s="109" t="s">
        <v>79</v>
      </c>
      <c r="E9" s="111">
        <v>83</v>
      </c>
      <c r="F9" s="73">
        <f aca="true" t="shared" si="4" ref="F9:F43">IF(E9="","",IF(E9&gt;84,4,E9*5/106))</f>
        <v>3.9150943396226414</v>
      </c>
      <c r="G9" s="209">
        <v>4</v>
      </c>
      <c r="H9" s="209">
        <v>1</v>
      </c>
      <c r="I9" s="209">
        <v>1.1</v>
      </c>
      <c r="J9" s="209">
        <v>0.8</v>
      </c>
      <c r="K9" s="209">
        <v>1.1</v>
      </c>
      <c r="L9" s="209">
        <v>1</v>
      </c>
      <c r="M9" s="209">
        <v>1</v>
      </c>
      <c r="N9" s="209">
        <v>1.1</v>
      </c>
      <c r="O9" s="209">
        <v>1</v>
      </c>
      <c r="P9" s="73">
        <f t="shared" si="0"/>
        <v>1.6015094339622642</v>
      </c>
      <c r="Q9" s="113" t="str">
        <f t="shared" si="1"/>
        <v>C</v>
      </c>
      <c r="R9" s="19"/>
      <c r="S9" s="19"/>
      <c r="T9" s="19"/>
      <c r="U9" s="19"/>
      <c r="V9" s="78">
        <v>2</v>
      </c>
      <c r="W9" s="8"/>
      <c r="X9" s="8" t="str">
        <f aca="true" t="shared" si="5" ref="X9:X42">+C9</f>
        <v>M</v>
      </c>
      <c r="Y9" s="8" t="str">
        <f aca="true" t="shared" si="6" ref="Y9:Y42">+D9</f>
        <v>Ejemplo. Borrar</v>
      </c>
      <c r="Z9" s="216">
        <v>83</v>
      </c>
      <c r="AA9" s="73">
        <f aca="true" t="shared" si="7" ref="AA9:AA43">IF(Z9="","",IF(Z9&gt;84,4,Z9*5/106))</f>
        <v>3.9150943396226414</v>
      </c>
      <c r="AB9" s="209">
        <v>2.3</v>
      </c>
      <c r="AC9" s="209">
        <v>1</v>
      </c>
      <c r="AD9" s="209">
        <v>1.1</v>
      </c>
      <c r="AE9" s="209">
        <v>0.8</v>
      </c>
      <c r="AF9" s="209">
        <v>1.1</v>
      </c>
      <c r="AG9" s="209">
        <v>1</v>
      </c>
      <c r="AH9" s="209">
        <v>3.2</v>
      </c>
      <c r="AI9" s="209">
        <v>1</v>
      </c>
      <c r="AJ9" s="209">
        <v>1</v>
      </c>
      <c r="AK9" s="73">
        <f aca="true" t="shared" si="8" ref="AK9:AK43">AVERAGE(AA9:AJ9)</f>
        <v>1.641509433962264</v>
      </c>
      <c r="AL9" s="113" t="str">
        <f t="shared" si="2"/>
        <v>C</v>
      </c>
      <c r="AM9" s="55">
        <f t="shared" si="3"/>
        <v>0.9999999999999953</v>
      </c>
      <c r="AN9" s="74"/>
      <c r="AO9" s="74"/>
      <c r="AP9" s="74"/>
      <c r="AQ9" s="74"/>
      <c r="AR9" s="74"/>
      <c r="AS9" s="74"/>
      <c r="AT9" s="74"/>
    </row>
    <row r="10" spans="1:46" ht="16.5" thickBot="1">
      <c r="A10" s="77">
        <v>3</v>
      </c>
      <c r="B10" s="8">
        <v>9</v>
      </c>
      <c r="C10" s="8"/>
      <c r="D10" s="109" t="s">
        <v>102</v>
      </c>
      <c r="E10" s="111">
        <v>84</v>
      </c>
      <c r="F10" s="73">
        <f t="shared" si="4"/>
        <v>3.9622641509433962</v>
      </c>
      <c r="G10" s="209">
        <v>4</v>
      </c>
      <c r="H10" s="209">
        <v>1</v>
      </c>
      <c r="I10" s="209">
        <v>1.1</v>
      </c>
      <c r="J10" s="209">
        <v>0.8</v>
      </c>
      <c r="K10" s="209">
        <v>1.1</v>
      </c>
      <c r="L10" s="209">
        <v>1</v>
      </c>
      <c r="M10" s="209">
        <v>1</v>
      </c>
      <c r="N10" s="209">
        <v>1.1</v>
      </c>
      <c r="O10" s="209">
        <v>1</v>
      </c>
      <c r="P10" s="73">
        <f t="shared" si="0"/>
        <v>1.6062264150943395</v>
      </c>
      <c r="Q10" s="113" t="str">
        <f t="shared" si="1"/>
        <v>C</v>
      </c>
      <c r="R10" s="19"/>
      <c r="S10" s="19"/>
      <c r="T10" s="19"/>
      <c r="U10" s="19"/>
      <c r="V10" s="78">
        <v>3</v>
      </c>
      <c r="W10" s="8"/>
      <c r="X10" s="8">
        <f t="shared" si="5"/>
        <v>0</v>
      </c>
      <c r="Y10" s="8" t="str">
        <f t="shared" si="6"/>
        <v>Juan Carvallo</v>
      </c>
      <c r="Z10" s="216">
        <v>84</v>
      </c>
      <c r="AA10" s="73">
        <f t="shared" si="7"/>
        <v>3.9622641509433962</v>
      </c>
      <c r="AB10" s="209">
        <v>2.3</v>
      </c>
      <c r="AC10" s="209">
        <v>1</v>
      </c>
      <c r="AD10" s="209">
        <v>1.1</v>
      </c>
      <c r="AE10" s="209">
        <v>0.8</v>
      </c>
      <c r="AF10" s="209">
        <v>1.1</v>
      </c>
      <c r="AG10" s="209">
        <v>1</v>
      </c>
      <c r="AH10" s="209">
        <v>3.2</v>
      </c>
      <c r="AI10" s="209">
        <v>1</v>
      </c>
      <c r="AJ10" s="209">
        <v>1</v>
      </c>
      <c r="AK10" s="73">
        <f t="shared" si="8"/>
        <v>1.6462264150943398</v>
      </c>
      <c r="AL10" s="113" t="str">
        <f t="shared" si="2"/>
        <v>C</v>
      </c>
      <c r="AM10" s="55">
        <f t="shared" si="3"/>
        <v>1.0000000000000064</v>
      </c>
      <c r="AN10" s="74"/>
      <c r="AO10" s="74"/>
      <c r="AP10" s="74"/>
      <c r="AQ10" s="74"/>
      <c r="AR10" s="74"/>
      <c r="AS10" s="74"/>
      <c r="AT10" s="74"/>
    </row>
    <row r="11" spans="1:46" ht="16.5" thickBot="1">
      <c r="A11" s="77">
        <v>4</v>
      </c>
      <c r="B11" s="8">
        <v>10</v>
      </c>
      <c r="C11" s="8"/>
      <c r="D11" s="109" t="s">
        <v>79</v>
      </c>
      <c r="E11" s="111">
        <v>85</v>
      </c>
      <c r="F11" s="73">
        <f t="shared" si="4"/>
        <v>4</v>
      </c>
      <c r="G11" s="209">
        <v>4</v>
      </c>
      <c r="H11" s="209">
        <v>1</v>
      </c>
      <c r="I11" s="209">
        <v>1.1</v>
      </c>
      <c r="J11" s="209">
        <v>0.8</v>
      </c>
      <c r="K11" s="209">
        <v>1.1</v>
      </c>
      <c r="L11" s="209">
        <v>1</v>
      </c>
      <c r="M11" s="209">
        <v>1</v>
      </c>
      <c r="N11" s="209">
        <v>1.1</v>
      </c>
      <c r="O11" s="209">
        <v>1</v>
      </c>
      <c r="P11" s="73">
        <f t="shared" si="0"/>
        <v>1.61</v>
      </c>
      <c r="Q11" s="113" t="str">
        <f t="shared" si="1"/>
        <v>C</v>
      </c>
      <c r="R11" s="19"/>
      <c r="S11" s="19"/>
      <c r="T11" s="19"/>
      <c r="U11" s="19"/>
      <c r="V11" s="78">
        <v>4</v>
      </c>
      <c r="W11" s="8"/>
      <c r="X11" s="8">
        <f t="shared" si="5"/>
        <v>0</v>
      </c>
      <c r="Y11" s="8" t="str">
        <f t="shared" si="6"/>
        <v>Ejemplo. Borrar</v>
      </c>
      <c r="Z11" s="216">
        <v>55</v>
      </c>
      <c r="AA11" s="73">
        <f t="shared" si="7"/>
        <v>2.5943396226415096</v>
      </c>
      <c r="AB11" s="209">
        <v>2</v>
      </c>
      <c r="AC11" s="209">
        <v>3</v>
      </c>
      <c r="AD11" s="209"/>
      <c r="AE11" s="209"/>
      <c r="AF11" s="209"/>
      <c r="AG11" s="209"/>
      <c r="AH11" s="209">
        <v>4</v>
      </c>
      <c r="AI11" s="209"/>
      <c r="AJ11" s="209"/>
      <c r="AK11" s="73">
        <f t="shared" si="8"/>
        <v>2.8985849056603774</v>
      </c>
      <c r="AL11" s="113" t="str">
        <f t="shared" si="2"/>
        <v>B</v>
      </c>
      <c r="AM11" s="55">
        <f t="shared" si="3"/>
        <v>32.214622641509436</v>
      </c>
      <c r="AN11" s="74"/>
      <c r="AO11" s="74"/>
      <c r="AP11" s="74"/>
      <c r="AQ11" s="74"/>
      <c r="AR11" s="74"/>
      <c r="AS11" s="74"/>
      <c r="AT11" s="74"/>
    </row>
    <row r="12" spans="1:46" ht="16.5" thickBot="1">
      <c r="A12" s="76">
        <v>5</v>
      </c>
      <c r="B12" s="8">
        <v>8</v>
      </c>
      <c r="C12" s="8" t="s">
        <v>94</v>
      </c>
      <c r="D12" s="109" t="s">
        <v>79</v>
      </c>
      <c r="E12" s="111">
        <v>30</v>
      </c>
      <c r="F12" s="73">
        <f t="shared" si="4"/>
        <v>1.4150943396226414</v>
      </c>
      <c r="G12" s="209">
        <v>1</v>
      </c>
      <c r="H12" s="209"/>
      <c r="I12" s="209"/>
      <c r="J12" s="209"/>
      <c r="K12" s="209">
        <v>4</v>
      </c>
      <c r="L12" s="209"/>
      <c r="M12" s="209"/>
      <c r="N12" s="209"/>
      <c r="O12" s="209"/>
      <c r="P12" s="73">
        <f t="shared" si="0"/>
        <v>2.138364779874214</v>
      </c>
      <c r="Q12" s="113" t="str">
        <f t="shared" si="1"/>
        <v>C</v>
      </c>
      <c r="R12" s="19"/>
      <c r="S12" s="19"/>
      <c r="T12" s="19"/>
      <c r="U12" s="19"/>
      <c r="V12" s="78">
        <v>5</v>
      </c>
      <c r="W12" s="8"/>
      <c r="X12" s="8" t="str">
        <f t="shared" si="5"/>
        <v>F</v>
      </c>
      <c r="Y12" s="8" t="str">
        <f t="shared" si="6"/>
        <v>Ejemplo. Borrar</v>
      </c>
      <c r="Z12" s="216">
        <v>67</v>
      </c>
      <c r="AA12" s="73">
        <f t="shared" si="7"/>
        <v>3.160377358490566</v>
      </c>
      <c r="AB12" s="209"/>
      <c r="AC12" s="209"/>
      <c r="AD12" s="209"/>
      <c r="AE12" s="209"/>
      <c r="AF12" s="209"/>
      <c r="AG12" s="209"/>
      <c r="AH12" s="209">
        <v>4</v>
      </c>
      <c r="AI12" s="209"/>
      <c r="AJ12" s="209"/>
      <c r="AK12" s="73">
        <f t="shared" si="8"/>
        <v>3.580188679245283</v>
      </c>
      <c r="AL12" s="113" t="str">
        <f t="shared" si="2"/>
        <v>A</v>
      </c>
      <c r="AM12" s="55">
        <f t="shared" si="3"/>
        <v>36.045597484276726</v>
      </c>
      <c r="AN12" s="74"/>
      <c r="AO12" s="74"/>
      <c r="AP12" s="74"/>
      <c r="AQ12" s="74"/>
      <c r="AR12" s="74"/>
      <c r="AS12" s="74"/>
      <c r="AT12" s="74"/>
    </row>
    <row r="13" spans="1:46" ht="16.5" thickBot="1">
      <c r="A13" s="78">
        <v>6</v>
      </c>
      <c r="B13" s="8"/>
      <c r="C13" s="8"/>
      <c r="D13" s="109" t="s">
        <v>79</v>
      </c>
      <c r="E13" s="111">
        <v>40</v>
      </c>
      <c r="F13" s="73">
        <f t="shared" si="4"/>
        <v>1.8867924528301887</v>
      </c>
      <c r="G13" s="209">
        <v>4</v>
      </c>
      <c r="H13" s="209"/>
      <c r="I13" s="209"/>
      <c r="J13" s="209"/>
      <c r="K13" s="209">
        <v>4</v>
      </c>
      <c r="L13" s="209"/>
      <c r="M13" s="209"/>
      <c r="N13" s="209"/>
      <c r="O13" s="209"/>
      <c r="P13" s="73">
        <f t="shared" si="0"/>
        <v>3.2955974842767297</v>
      </c>
      <c r="Q13" s="113" t="str">
        <f t="shared" si="1"/>
        <v>A</v>
      </c>
      <c r="R13" s="19"/>
      <c r="S13" s="19"/>
      <c r="T13" s="19"/>
      <c r="U13" s="19"/>
      <c r="V13" s="78">
        <v>6</v>
      </c>
      <c r="W13" s="8"/>
      <c r="X13" s="8">
        <f t="shared" si="5"/>
        <v>0</v>
      </c>
      <c r="Y13" s="8" t="str">
        <f t="shared" si="6"/>
        <v>Ejemplo. Borrar</v>
      </c>
      <c r="Z13" s="216"/>
      <c r="AA13" s="73">
        <f t="shared" si="7"/>
      </c>
      <c r="AB13" s="209"/>
      <c r="AC13" s="209"/>
      <c r="AD13" s="209"/>
      <c r="AE13" s="209"/>
      <c r="AF13" s="209"/>
      <c r="AG13" s="209"/>
      <c r="AH13" s="209"/>
      <c r="AI13" s="209"/>
      <c r="AJ13" s="209"/>
      <c r="AK13" s="73" t="e">
        <f t="shared" si="8"/>
        <v>#DIV/0!</v>
      </c>
      <c r="AL13" s="113" t="e">
        <f t="shared" si="2"/>
        <v>#DIV/0!</v>
      </c>
      <c r="AM13" s="55" t="e">
        <f t="shared" si="3"/>
        <v>#DIV/0!</v>
      </c>
      <c r="AN13" s="74"/>
      <c r="AO13" s="74"/>
      <c r="AP13" s="74"/>
      <c r="AQ13" s="74"/>
      <c r="AR13" s="74"/>
      <c r="AS13" s="74"/>
      <c r="AT13" s="74"/>
    </row>
    <row r="14" spans="1:46" ht="16.5" thickBot="1">
      <c r="A14" s="78">
        <v>7</v>
      </c>
      <c r="B14" s="8"/>
      <c r="C14" s="8"/>
      <c r="D14" s="109" t="s">
        <v>79</v>
      </c>
      <c r="E14" s="111">
        <v>84</v>
      </c>
      <c r="F14" s="73">
        <f t="shared" si="4"/>
        <v>3.9622641509433962</v>
      </c>
      <c r="G14" s="209"/>
      <c r="H14" s="209"/>
      <c r="I14" s="209"/>
      <c r="J14" s="209"/>
      <c r="K14" s="209">
        <v>3</v>
      </c>
      <c r="L14" s="209"/>
      <c r="M14" s="209"/>
      <c r="N14" s="209"/>
      <c r="O14" s="209"/>
      <c r="P14" s="73">
        <f t="shared" si="0"/>
        <v>3.481132075471698</v>
      </c>
      <c r="Q14" s="113" t="str">
        <f t="shared" si="1"/>
        <v>A</v>
      </c>
      <c r="R14" s="19"/>
      <c r="S14" s="19"/>
      <c r="T14" s="19"/>
      <c r="U14" s="19"/>
      <c r="V14" s="78">
        <v>7</v>
      </c>
      <c r="W14" s="8"/>
      <c r="X14" s="8">
        <f t="shared" si="5"/>
        <v>0</v>
      </c>
      <c r="Y14" s="8" t="str">
        <f t="shared" si="6"/>
        <v>Ejemplo. Borrar</v>
      </c>
      <c r="Z14" s="216"/>
      <c r="AA14" s="73">
        <f t="shared" si="7"/>
      </c>
      <c r="AB14" s="209"/>
      <c r="AC14" s="209"/>
      <c r="AD14" s="209"/>
      <c r="AE14" s="209"/>
      <c r="AF14" s="209"/>
      <c r="AG14" s="209"/>
      <c r="AH14" s="209"/>
      <c r="AI14" s="209"/>
      <c r="AJ14" s="209"/>
      <c r="AK14" s="73" t="e">
        <f t="shared" si="8"/>
        <v>#DIV/0!</v>
      </c>
      <c r="AL14" s="113" t="e">
        <f t="shared" si="2"/>
        <v>#DIV/0!</v>
      </c>
      <c r="AM14" s="55" t="e">
        <f t="shared" si="3"/>
        <v>#DIV/0!</v>
      </c>
      <c r="AN14" s="74"/>
      <c r="AO14" s="74"/>
      <c r="AP14" s="74"/>
      <c r="AQ14" s="74"/>
      <c r="AR14" s="74"/>
      <c r="AS14" s="74"/>
      <c r="AT14" s="74"/>
    </row>
    <row r="15" spans="1:46" ht="16.5" thickBot="1">
      <c r="A15" s="78">
        <v>8</v>
      </c>
      <c r="B15" s="9"/>
      <c r="C15" s="8"/>
      <c r="D15" s="109" t="s">
        <v>79</v>
      </c>
      <c r="E15" s="111">
        <v>85</v>
      </c>
      <c r="F15" s="73">
        <f t="shared" si="4"/>
        <v>4</v>
      </c>
      <c r="G15" s="209"/>
      <c r="H15" s="209"/>
      <c r="I15" s="209"/>
      <c r="J15" s="209"/>
      <c r="K15" s="209">
        <v>4</v>
      </c>
      <c r="L15" s="209"/>
      <c r="M15" s="209"/>
      <c r="N15" s="209"/>
      <c r="O15" s="209"/>
      <c r="P15" s="73">
        <f aca="true" t="shared" si="9" ref="P15:P43">AVERAGE(F15:O15)</f>
        <v>4</v>
      </c>
      <c r="Q15" s="113" t="str">
        <f t="shared" si="1"/>
        <v>A</v>
      </c>
      <c r="R15" s="19"/>
      <c r="S15" s="19"/>
      <c r="T15" s="19"/>
      <c r="U15" s="19"/>
      <c r="V15" s="78">
        <v>8</v>
      </c>
      <c r="W15" s="8"/>
      <c r="X15" s="8">
        <f t="shared" si="5"/>
        <v>0</v>
      </c>
      <c r="Y15" s="8" t="str">
        <f t="shared" si="6"/>
        <v>Ejemplo. Borrar</v>
      </c>
      <c r="Z15" s="216"/>
      <c r="AA15" s="73">
        <f t="shared" si="7"/>
      </c>
      <c r="AB15" s="209"/>
      <c r="AC15" s="209"/>
      <c r="AD15" s="209"/>
      <c r="AE15" s="209"/>
      <c r="AF15" s="209"/>
      <c r="AG15" s="209"/>
      <c r="AH15" s="209"/>
      <c r="AI15" s="209"/>
      <c r="AJ15" s="209"/>
      <c r="AK15" s="73" t="e">
        <f t="shared" si="8"/>
        <v>#DIV/0!</v>
      </c>
      <c r="AL15" s="113" t="e">
        <f aca="true" t="shared" si="10" ref="AL15:AL42">IF(AK15&gt;3.2,"A",IF(AK15&gt;2.4,"B",IF(AK15&gt;1.6,"C",IF(AK15&gt;0.8,"D","E"))))</f>
        <v>#DIV/0!</v>
      </c>
      <c r="AM15" s="55" t="e">
        <f t="shared" si="3"/>
        <v>#DIV/0!</v>
      </c>
      <c r="AN15" s="74"/>
      <c r="AO15" s="74"/>
      <c r="AP15" s="74"/>
      <c r="AQ15" s="74"/>
      <c r="AR15" s="74"/>
      <c r="AS15" s="74"/>
      <c r="AT15" s="74"/>
    </row>
    <row r="16" spans="1:46" ht="16.5" thickBot="1">
      <c r="A16" s="78">
        <v>9</v>
      </c>
      <c r="B16" s="8"/>
      <c r="C16" s="8"/>
      <c r="D16" s="109" t="s">
        <v>79</v>
      </c>
      <c r="E16" s="111">
        <v>63</v>
      </c>
      <c r="F16" s="73">
        <f t="shared" si="4"/>
        <v>2.9716981132075473</v>
      </c>
      <c r="G16" s="209"/>
      <c r="H16" s="209"/>
      <c r="I16" s="209"/>
      <c r="J16" s="209"/>
      <c r="K16" s="209">
        <v>4</v>
      </c>
      <c r="L16" s="209"/>
      <c r="M16" s="209"/>
      <c r="N16" s="209"/>
      <c r="O16" s="209"/>
      <c r="P16" s="73">
        <f t="shared" si="9"/>
        <v>3.4858490566037736</v>
      </c>
      <c r="Q16" s="113" t="str">
        <f t="shared" si="1"/>
        <v>A</v>
      </c>
      <c r="R16" s="19"/>
      <c r="S16" s="19"/>
      <c r="T16" s="19"/>
      <c r="U16" s="19"/>
      <c r="V16" s="78">
        <v>9</v>
      </c>
      <c r="W16" s="8"/>
      <c r="X16" s="8">
        <f t="shared" si="5"/>
        <v>0</v>
      </c>
      <c r="Y16" s="8" t="str">
        <f t="shared" si="6"/>
        <v>Ejemplo. Borrar</v>
      </c>
      <c r="Z16" s="216"/>
      <c r="AA16" s="73">
        <f t="shared" si="7"/>
      </c>
      <c r="AB16" s="209"/>
      <c r="AC16" s="209"/>
      <c r="AD16" s="209"/>
      <c r="AE16" s="209"/>
      <c r="AF16" s="209"/>
      <c r="AG16" s="209"/>
      <c r="AH16" s="209"/>
      <c r="AI16" s="209"/>
      <c r="AJ16" s="209"/>
      <c r="AK16" s="73" t="e">
        <f t="shared" si="8"/>
        <v>#DIV/0!</v>
      </c>
      <c r="AL16" s="113" t="e">
        <f t="shared" si="10"/>
        <v>#DIV/0!</v>
      </c>
      <c r="AM16" s="55" t="e">
        <f t="shared" si="3"/>
        <v>#DIV/0!</v>
      </c>
      <c r="AN16" s="74"/>
      <c r="AO16" s="74"/>
      <c r="AP16" s="74"/>
      <c r="AQ16" s="74"/>
      <c r="AR16" s="74"/>
      <c r="AS16" s="74"/>
      <c r="AT16" s="74"/>
    </row>
    <row r="17" spans="1:46" ht="16.5" thickBot="1">
      <c r="A17" s="78">
        <v>10</v>
      </c>
      <c r="B17" s="9"/>
      <c r="C17" s="8"/>
      <c r="D17" s="109"/>
      <c r="E17" s="111">
        <v>70</v>
      </c>
      <c r="F17" s="73">
        <f t="shared" si="4"/>
        <v>3.30188679245283</v>
      </c>
      <c r="G17" s="209"/>
      <c r="H17" s="209"/>
      <c r="I17" s="209"/>
      <c r="J17" s="209"/>
      <c r="K17" s="209">
        <v>4</v>
      </c>
      <c r="L17" s="209"/>
      <c r="M17" s="209"/>
      <c r="N17" s="209"/>
      <c r="O17" s="209"/>
      <c r="P17" s="73">
        <f t="shared" si="9"/>
        <v>3.650943396226415</v>
      </c>
      <c r="Q17" s="113" t="str">
        <f t="shared" si="1"/>
        <v>A</v>
      </c>
      <c r="R17" s="19"/>
      <c r="S17" s="19"/>
      <c r="T17" s="19"/>
      <c r="U17" s="19"/>
      <c r="V17" s="78">
        <v>10</v>
      </c>
      <c r="W17" s="8"/>
      <c r="X17" s="8">
        <f t="shared" si="5"/>
        <v>0</v>
      </c>
      <c r="Y17" s="8">
        <f t="shared" si="6"/>
        <v>0</v>
      </c>
      <c r="Z17" s="216"/>
      <c r="AA17" s="73">
        <f t="shared" si="7"/>
      </c>
      <c r="AB17" s="209"/>
      <c r="AC17" s="209"/>
      <c r="AD17" s="209"/>
      <c r="AE17" s="209"/>
      <c r="AF17" s="209"/>
      <c r="AG17" s="209"/>
      <c r="AH17" s="209"/>
      <c r="AI17" s="209"/>
      <c r="AJ17" s="209"/>
      <c r="AK17" s="73" t="e">
        <f t="shared" si="8"/>
        <v>#DIV/0!</v>
      </c>
      <c r="AL17" s="113" t="e">
        <f t="shared" si="10"/>
        <v>#DIV/0!</v>
      </c>
      <c r="AM17" s="55" t="e">
        <f t="shared" si="3"/>
        <v>#DIV/0!</v>
      </c>
      <c r="AN17" s="74"/>
      <c r="AO17" s="74"/>
      <c r="AP17" s="74"/>
      <c r="AQ17" s="74"/>
      <c r="AR17" s="74"/>
      <c r="AS17" s="74"/>
      <c r="AT17" s="74"/>
    </row>
    <row r="18" spans="1:46" ht="16.5" thickBot="1">
      <c r="A18" s="78">
        <v>11</v>
      </c>
      <c r="B18" s="8"/>
      <c r="C18" s="8"/>
      <c r="D18" s="109"/>
      <c r="E18" s="111">
        <v>65</v>
      </c>
      <c r="F18" s="73">
        <f t="shared" si="4"/>
        <v>3.0660377358490565</v>
      </c>
      <c r="G18" s="209"/>
      <c r="H18" s="209"/>
      <c r="I18" s="209"/>
      <c r="J18" s="209"/>
      <c r="K18" s="209">
        <v>4</v>
      </c>
      <c r="L18" s="209"/>
      <c r="M18" s="209"/>
      <c r="N18" s="209"/>
      <c r="O18" s="209"/>
      <c r="P18" s="73">
        <f t="shared" si="9"/>
        <v>3.533018867924528</v>
      </c>
      <c r="Q18" s="113" t="str">
        <f t="shared" si="1"/>
        <v>A</v>
      </c>
      <c r="R18" s="19"/>
      <c r="S18" s="19"/>
      <c r="T18" s="19"/>
      <c r="U18" s="19"/>
      <c r="V18" s="78">
        <v>11</v>
      </c>
      <c r="W18" s="8"/>
      <c r="X18" s="8">
        <f t="shared" si="5"/>
        <v>0</v>
      </c>
      <c r="Y18" s="8">
        <f t="shared" si="6"/>
        <v>0</v>
      </c>
      <c r="Z18" s="216"/>
      <c r="AA18" s="73">
        <f t="shared" si="7"/>
      </c>
      <c r="AB18" s="209"/>
      <c r="AC18" s="209"/>
      <c r="AD18" s="209"/>
      <c r="AE18" s="209"/>
      <c r="AF18" s="209"/>
      <c r="AG18" s="209"/>
      <c r="AH18" s="209"/>
      <c r="AI18" s="209"/>
      <c r="AJ18" s="209"/>
      <c r="AK18" s="73" t="e">
        <f t="shared" si="8"/>
        <v>#DIV/0!</v>
      </c>
      <c r="AL18" s="113" t="e">
        <f t="shared" si="10"/>
        <v>#DIV/0!</v>
      </c>
      <c r="AM18" s="55" t="e">
        <f t="shared" si="3"/>
        <v>#DIV/0!</v>
      </c>
      <c r="AN18" s="74"/>
      <c r="AO18" s="74"/>
      <c r="AP18" s="74"/>
      <c r="AQ18" s="74"/>
      <c r="AR18" s="74"/>
      <c r="AS18" s="74"/>
      <c r="AT18" s="74"/>
    </row>
    <row r="19" spans="1:46" ht="16.5" thickBot="1">
      <c r="A19" s="78">
        <v>12</v>
      </c>
      <c r="B19" s="9"/>
      <c r="C19" s="8"/>
      <c r="D19" s="109"/>
      <c r="E19" s="111">
        <v>69</v>
      </c>
      <c r="F19" s="73">
        <f t="shared" si="4"/>
        <v>3.2547169811320753</v>
      </c>
      <c r="G19" s="209"/>
      <c r="H19" s="209"/>
      <c r="I19" s="209"/>
      <c r="J19" s="209"/>
      <c r="K19" s="209">
        <v>4</v>
      </c>
      <c r="L19" s="209"/>
      <c r="M19" s="209"/>
      <c r="N19" s="209"/>
      <c r="O19" s="209"/>
      <c r="P19" s="73">
        <f t="shared" si="9"/>
        <v>3.6273584905660377</v>
      </c>
      <c r="Q19" s="113" t="str">
        <f t="shared" si="1"/>
        <v>A</v>
      </c>
      <c r="R19" s="19"/>
      <c r="S19" s="19"/>
      <c r="T19" s="19"/>
      <c r="U19" s="19"/>
      <c r="V19" s="78">
        <v>12</v>
      </c>
      <c r="W19" s="8"/>
      <c r="X19" s="8">
        <f t="shared" si="5"/>
        <v>0</v>
      </c>
      <c r="Y19" s="8">
        <f t="shared" si="6"/>
        <v>0</v>
      </c>
      <c r="Z19" s="216"/>
      <c r="AA19" s="73">
        <f t="shared" si="7"/>
      </c>
      <c r="AB19" s="209"/>
      <c r="AC19" s="209"/>
      <c r="AD19" s="209"/>
      <c r="AE19" s="209"/>
      <c r="AF19" s="209"/>
      <c r="AG19" s="209"/>
      <c r="AH19" s="209"/>
      <c r="AI19" s="209"/>
      <c r="AJ19" s="209"/>
      <c r="AK19" s="73" t="e">
        <f t="shared" si="8"/>
        <v>#DIV/0!</v>
      </c>
      <c r="AL19" s="113" t="e">
        <f t="shared" si="10"/>
        <v>#DIV/0!</v>
      </c>
      <c r="AM19" s="55" t="e">
        <f t="shared" si="3"/>
        <v>#DIV/0!</v>
      </c>
      <c r="AN19" s="74"/>
      <c r="AO19" s="74"/>
      <c r="AP19" s="74"/>
      <c r="AQ19" s="74"/>
      <c r="AR19" s="74"/>
      <c r="AS19" s="74"/>
      <c r="AT19" s="74"/>
    </row>
    <row r="20" spans="1:46" ht="16.5" thickBot="1">
      <c r="A20" s="78">
        <v>13</v>
      </c>
      <c r="B20" s="9"/>
      <c r="C20" s="8"/>
      <c r="D20" s="109"/>
      <c r="E20" s="111">
        <v>68</v>
      </c>
      <c r="F20" s="73">
        <f t="shared" si="4"/>
        <v>3.207547169811321</v>
      </c>
      <c r="G20" s="209"/>
      <c r="H20" s="209"/>
      <c r="I20" s="209"/>
      <c r="J20" s="209"/>
      <c r="K20" s="209">
        <v>4</v>
      </c>
      <c r="L20" s="209"/>
      <c r="M20" s="209"/>
      <c r="N20" s="209"/>
      <c r="O20" s="209"/>
      <c r="P20" s="73">
        <f t="shared" si="9"/>
        <v>3.6037735849056602</v>
      </c>
      <c r="Q20" s="113" t="str">
        <f t="shared" si="1"/>
        <v>A</v>
      </c>
      <c r="R20" s="19"/>
      <c r="S20" s="19"/>
      <c r="T20" s="19"/>
      <c r="U20" s="19"/>
      <c r="V20" s="78">
        <v>13</v>
      </c>
      <c r="W20" s="8"/>
      <c r="X20" s="8">
        <f t="shared" si="5"/>
        <v>0</v>
      </c>
      <c r="Y20" s="8">
        <f t="shared" si="6"/>
        <v>0</v>
      </c>
      <c r="Z20" s="216"/>
      <c r="AA20" s="73">
        <f t="shared" si="7"/>
      </c>
      <c r="AB20" s="209"/>
      <c r="AC20" s="209"/>
      <c r="AD20" s="209"/>
      <c r="AE20" s="209"/>
      <c r="AF20" s="209"/>
      <c r="AG20" s="209"/>
      <c r="AH20" s="209"/>
      <c r="AI20" s="209"/>
      <c r="AJ20" s="209"/>
      <c r="AK20" s="73" t="e">
        <f t="shared" si="8"/>
        <v>#DIV/0!</v>
      </c>
      <c r="AL20" s="113" t="e">
        <f t="shared" si="10"/>
        <v>#DIV/0!</v>
      </c>
      <c r="AM20" s="55" t="e">
        <f t="shared" si="3"/>
        <v>#DIV/0!</v>
      </c>
      <c r="AN20" s="74"/>
      <c r="AO20" s="74"/>
      <c r="AP20" s="74"/>
      <c r="AQ20" s="74"/>
      <c r="AR20" s="74"/>
      <c r="AS20" s="74"/>
      <c r="AT20" s="74"/>
    </row>
    <row r="21" spans="1:46" ht="16.5" thickBot="1">
      <c r="A21" s="78">
        <v>14</v>
      </c>
      <c r="B21" s="9"/>
      <c r="C21" s="8"/>
      <c r="D21" s="109"/>
      <c r="E21" s="111">
        <v>67</v>
      </c>
      <c r="F21" s="73">
        <f t="shared" si="4"/>
        <v>3.160377358490566</v>
      </c>
      <c r="G21" s="209"/>
      <c r="H21" s="209"/>
      <c r="I21" s="209"/>
      <c r="J21" s="209"/>
      <c r="K21" s="209">
        <v>4</v>
      </c>
      <c r="L21" s="209"/>
      <c r="M21" s="209"/>
      <c r="N21" s="209"/>
      <c r="O21" s="209"/>
      <c r="P21" s="73">
        <f t="shared" si="9"/>
        <v>3.580188679245283</v>
      </c>
      <c r="Q21" s="113" t="str">
        <f t="shared" si="1"/>
        <v>A</v>
      </c>
      <c r="R21" s="19"/>
      <c r="S21" s="19"/>
      <c r="T21" s="19"/>
      <c r="U21" s="19"/>
      <c r="V21" s="78">
        <v>14</v>
      </c>
      <c r="W21" s="8"/>
      <c r="X21" s="8">
        <f t="shared" si="5"/>
        <v>0</v>
      </c>
      <c r="Y21" s="8">
        <f t="shared" si="6"/>
        <v>0</v>
      </c>
      <c r="Z21" s="216"/>
      <c r="AA21" s="73">
        <f t="shared" si="7"/>
      </c>
      <c r="AB21" s="209"/>
      <c r="AC21" s="209"/>
      <c r="AD21" s="209"/>
      <c r="AE21" s="209"/>
      <c r="AF21" s="209"/>
      <c r="AG21" s="209"/>
      <c r="AH21" s="209"/>
      <c r="AI21" s="209"/>
      <c r="AJ21" s="209"/>
      <c r="AK21" s="73" t="e">
        <f t="shared" si="8"/>
        <v>#DIV/0!</v>
      </c>
      <c r="AL21" s="113" t="e">
        <f t="shared" si="10"/>
        <v>#DIV/0!</v>
      </c>
      <c r="AM21" s="55" t="e">
        <f t="shared" si="3"/>
        <v>#DIV/0!</v>
      </c>
      <c r="AN21" s="74"/>
      <c r="AO21" s="74"/>
      <c r="AP21" s="74"/>
      <c r="AQ21" s="74"/>
      <c r="AR21" s="74"/>
      <c r="AS21" s="74"/>
      <c r="AT21" s="74"/>
    </row>
    <row r="22" spans="1:46" ht="16.5" thickBot="1">
      <c r="A22" s="78">
        <v>15</v>
      </c>
      <c r="B22" s="10"/>
      <c r="C22" s="8"/>
      <c r="D22" s="109"/>
      <c r="E22" s="111"/>
      <c r="F22" s="73">
        <f t="shared" si="4"/>
      </c>
      <c r="G22" s="209"/>
      <c r="H22" s="209"/>
      <c r="I22" s="209"/>
      <c r="J22" s="209"/>
      <c r="K22" s="209">
        <v>4</v>
      </c>
      <c r="L22" s="209"/>
      <c r="M22" s="209"/>
      <c r="N22" s="209"/>
      <c r="O22" s="209"/>
      <c r="P22" s="73">
        <f t="shared" si="9"/>
        <v>4</v>
      </c>
      <c r="Q22" s="113" t="str">
        <f t="shared" si="1"/>
        <v>A</v>
      </c>
      <c r="R22" s="19"/>
      <c r="S22" s="19"/>
      <c r="T22" s="19"/>
      <c r="U22" s="19"/>
      <c r="V22" s="78">
        <v>15</v>
      </c>
      <c r="W22" s="8"/>
      <c r="X22" s="8">
        <f t="shared" si="5"/>
        <v>0</v>
      </c>
      <c r="Y22" s="8">
        <f t="shared" si="6"/>
        <v>0</v>
      </c>
      <c r="Z22" s="216"/>
      <c r="AA22" s="73">
        <f t="shared" si="7"/>
      </c>
      <c r="AB22" s="209"/>
      <c r="AC22" s="209"/>
      <c r="AD22" s="209"/>
      <c r="AE22" s="209"/>
      <c r="AF22" s="209"/>
      <c r="AG22" s="209"/>
      <c r="AH22" s="209"/>
      <c r="AI22" s="209"/>
      <c r="AJ22" s="209"/>
      <c r="AK22" s="73" t="e">
        <f t="shared" si="8"/>
        <v>#DIV/0!</v>
      </c>
      <c r="AL22" s="113" t="e">
        <f t="shared" si="10"/>
        <v>#DIV/0!</v>
      </c>
      <c r="AM22" s="55" t="e">
        <f t="shared" si="3"/>
        <v>#DIV/0!</v>
      </c>
      <c r="AN22" s="74"/>
      <c r="AO22" s="74"/>
      <c r="AP22" s="74"/>
      <c r="AQ22" s="74"/>
      <c r="AR22" s="74"/>
      <c r="AS22" s="74"/>
      <c r="AT22" s="74"/>
    </row>
    <row r="23" spans="1:46" ht="16.5" thickBot="1">
      <c r="A23" s="78">
        <v>16</v>
      </c>
      <c r="B23" s="9"/>
      <c r="C23" s="8"/>
      <c r="D23" s="109"/>
      <c r="E23" s="111"/>
      <c r="F23" s="73">
        <f t="shared" si="4"/>
      </c>
      <c r="G23" s="209"/>
      <c r="H23" s="209"/>
      <c r="I23" s="209"/>
      <c r="J23" s="209"/>
      <c r="K23" s="209">
        <v>4</v>
      </c>
      <c r="L23" s="209"/>
      <c r="M23" s="209"/>
      <c r="N23" s="209"/>
      <c r="O23" s="209"/>
      <c r="P23" s="73">
        <f t="shared" si="9"/>
        <v>4</v>
      </c>
      <c r="Q23" s="113" t="str">
        <f t="shared" si="1"/>
        <v>A</v>
      </c>
      <c r="R23" s="19"/>
      <c r="S23" s="19"/>
      <c r="T23" s="19"/>
      <c r="U23" s="19"/>
      <c r="V23" s="78">
        <v>16</v>
      </c>
      <c r="W23" s="8"/>
      <c r="X23" s="8">
        <f t="shared" si="5"/>
        <v>0</v>
      </c>
      <c r="Y23" s="8">
        <f t="shared" si="6"/>
        <v>0</v>
      </c>
      <c r="Z23" s="216"/>
      <c r="AA23" s="73">
        <f t="shared" si="7"/>
      </c>
      <c r="AB23" s="209"/>
      <c r="AC23" s="209"/>
      <c r="AD23" s="209"/>
      <c r="AE23" s="209"/>
      <c r="AF23" s="209"/>
      <c r="AG23" s="209"/>
      <c r="AH23" s="209"/>
      <c r="AI23" s="209"/>
      <c r="AJ23" s="209"/>
      <c r="AK23" s="73" t="e">
        <f t="shared" si="8"/>
        <v>#DIV/0!</v>
      </c>
      <c r="AL23" s="113" t="e">
        <f t="shared" si="10"/>
        <v>#DIV/0!</v>
      </c>
      <c r="AM23" s="55" t="e">
        <f t="shared" si="3"/>
        <v>#DIV/0!</v>
      </c>
      <c r="AN23" s="74"/>
      <c r="AO23" s="74"/>
      <c r="AP23" s="74"/>
      <c r="AQ23" s="74"/>
      <c r="AR23" s="74"/>
      <c r="AS23" s="74"/>
      <c r="AT23" s="74"/>
    </row>
    <row r="24" spans="1:46" ht="16.5" thickBot="1">
      <c r="A24" s="78">
        <v>17</v>
      </c>
      <c r="B24" s="9"/>
      <c r="C24" s="8"/>
      <c r="D24" s="109"/>
      <c r="E24" s="111"/>
      <c r="F24" s="73">
        <f t="shared" si="4"/>
      </c>
      <c r="G24" s="209"/>
      <c r="H24" s="209"/>
      <c r="I24" s="209"/>
      <c r="J24" s="209"/>
      <c r="K24" s="209"/>
      <c r="L24" s="209"/>
      <c r="M24" s="209"/>
      <c r="N24" s="209"/>
      <c r="O24" s="209"/>
      <c r="P24" s="73" t="e">
        <f t="shared" si="9"/>
        <v>#DIV/0!</v>
      </c>
      <c r="Q24" s="113" t="e">
        <f t="shared" si="1"/>
        <v>#DIV/0!</v>
      </c>
      <c r="R24" s="19"/>
      <c r="S24" s="19"/>
      <c r="T24" s="19"/>
      <c r="U24" s="19"/>
      <c r="V24" s="78">
        <v>17</v>
      </c>
      <c r="W24" s="8"/>
      <c r="X24" s="8">
        <f t="shared" si="5"/>
        <v>0</v>
      </c>
      <c r="Y24" s="8">
        <f t="shared" si="6"/>
        <v>0</v>
      </c>
      <c r="Z24" s="216"/>
      <c r="AA24" s="73">
        <f t="shared" si="7"/>
      </c>
      <c r="AB24" s="209"/>
      <c r="AC24" s="209"/>
      <c r="AD24" s="209"/>
      <c r="AE24" s="209"/>
      <c r="AF24" s="209"/>
      <c r="AG24" s="209"/>
      <c r="AH24" s="209"/>
      <c r="AI24" s="209"/>
      <c r="AJ24" s="209"/>
      <c r="AK24" s="73" t="e">
        <f t="shared" si="8"/>
        <v>#DIV/0!</v>
      </c>
      <c r="AL24" s="113" t="e">
        <f t="shared" si="10"/>
        <v>#DIV/0!</v>
      </c>
      <c r="AM24" s="55" t="e">
        <f t="shared" si="3"/>
        <v>#DIV/0!</v>
      </c>
      <c r="AN24" s="74"/>
      <c r="AO24" s="74"/>
      <c r="AP24" s="74"/>
      <c r="AQ24" s="74"/>
      <c r="AR24" s="74"/>
      <c r="AS24" s="74"/>
      <c r="AT24" s="74"/>
    </row>
    <row r="25" spans="1:46" ht="16.5" thickBot="1">
      <c r="A25" s="78">
        <v>18</v>
      </c>
      <c r="B25" s="9"/>
      <c r="C25" s="8"/>
      <c r="D25" s="109"/>
      <c r="E25" s="111"/>
      <c r="F25" s="73">
        <f t="shared" si="4"/>
      </c>
      <c r="G25" s="209"/>
      <c r="H25" s="209"/>
      <c r="I25" s="209"/>
      <c r="J25" s="209"/>
      <c r="K25" s="209"/>
      <c r="L25" s="209"/>
      <c r="M25" s="209"/>
      <c r="N25" s="209"/>
      <c r="O25" s="209"/>
      <c r="P25" s="73" t="e">
        <f t="shared" si="9"/>
        <v>#DIV/0!</v>
      </c>
      <c r="Q25" s="113" t="e">
        <f t="shared" si="1"/>
        <v>#DIV/0!</v>
      </c>
      <c r="R25" s="19"/>
      <c r="S25" s="19"/>
      <c r="T25" s="19"/>
      <c r="U25" s="19"/>
      <c r="V25" s="78">
        <v>18</v>
      </c>
      <c r="W25" s="8"/>
      <c r="X25" s="8">
        <f t="shared" si="5"/>
        <v>0</v>
      </c>
      <c r="Y25" s="8">
        <f t="shared" si="6"/>
        <v>0</v>
      </c>
      <c r="Z25" s="216"/>
      <c r="AA25" s="73">
        <f t="shared" si="7"/>
      </c>
      <c r="AB25" s="209"/>
      <c r="AC25" s="209"/>
      <c r="AD25" s="209"/>
      <c r="AE25" s="209"/>
      <c r="AF25" s="209"/>
      <c r="AG25" s="209"/>
      <c r="AH25" s="209"/>
      <c r="AI25" s="209"/>
      <c r="AJ25" s="209"/>
      <c r="AK25" s="73" t="e">
        <f t="shared" si="8"/>
        <v>#DIV/0!</v>
      </c>
      <c r="AL25" s="113" t="e">
        <f t="shared" si="10"/>
        <v>#DIV/0!</v>
      </c>
      <c r="AM25" s="55" t="e">
        <f t="shared" si="3"/>
        <v>#DIV/0!</v>
      </c>
      <c r="AN25" s="74"/>
      <c r="AO25" s="74"/>
      <c r="AP25" s="74"/>
      <c r="AQ25" s="74"/>
      <c r="AR25" s="74"/>
      <c r="AS25" s="74"/>
      <c r="AT25" s="74"/>
    </row>
    <row r="26" spans="1:46" ht="16.5" thickBot="1">
      <c r="A26" s="78">
        <v>19</v>
      </c>
      <c r="B26" s="9"/>
      <c r="C26" s="8"/>
      <c r="D26" s="109"/>
      <c r="E26" s="111"/>
      <c r="F26" s="73">
        <f t="shared" si="4"/>
      </c>
      <c r="G26" s="209"/>
      <c r="H26" s="209"/>
      <c r="I26" s="209"/>
      <c r="J26" s="209"/>
      <c r="K26" s="209"/>
      <c r="L26" s="209"/>
      <c r="M26" s="209"/>
      <c r="N26" s="209"/>
      <c r="O26" s="209"/>
      <c r="P26" s="73" t="e">
        <f t="shared" si="9"/>
        <v>#DIV/0!</v>
      </c>
      <c r="Q26" s="113" t="e">
        <f t="shared" si="1"/>
        <v>#DIV/0!</v>
      </c>
      <c r="R26" s="19"/>
      <c r="S26" s="19"/>
      <c r="T26" s="19"/>
      <c r="U26" s="19"/>
      <c r="V26" s="78">
        <v>19</v>
      </c>
      <c r="W26" s="8"/>
      <c r="X26" s="8">
        <f t="shared" si="5"/>
        <v>0</v>
      </c>
      <c r="Y26" s="8">
        <f t="shared" si="6"/>
        <v>0</v>
      </c>
      <c r="Z26" s="216"/>
      <c r="AA26" s="73">
        <f t="shared" si="7"/>
      </c>
      <c r="AB26" s="209"/>
      <c r="AC26" s="209"/>
      <c r="AD26" s="209"/>
      <c r="AE26" s="209"/>
      <c r="AF26" s="209"/>
      <c r="AG26" s="209"/>
      <c r="AH26" s="209"/>
      <c r="AI26" s="209"/>
      <c r="AJ26" s="209"/>
      <c r="AK26" s="73" t="e">
        <f t="shared" si="8"/>
        <v>#DIV/0!</v>
      </c>
      <c r="AL26" s="113" t="e">
        <f t="shared" si="10"/>
        <v>#DIV/0!</v>
      </c>
      <c r="AM26" s="55" t="e">
        <f t="shared" si="3"/>
        <v>#DIV/0!</v>
      </c>
      <c r="AN26" s="74"/>
      <c r="AO26" s="74"/>
      <c r="AP26" s="74"/>
      <c r="AQ26" s="74"/>
      <c r="AR26" s="74"/>
      <c r="AS26" s="74"/>
      <c r="AT26" s="74"/>
    </row>
    <row r="27" spans="1:46" ht="16.5" thickBot="1">
      <c r="A27" s="78">
        <v>20</v>
      </c>
      <c r="B27" s="9"/>
      <c r="C27" s="8"/>
      <c r="D27" s="109"/>
      <c r="E27" s="111"/>
      <c r="F27" s="73">
        <f t="shared" si="4"/>
      </c>
      <c r="G27" s="209"/>
      <c r="H27" s="209"/>
      <c r="I27" s="209"/>
      <c r="J27" s="209"/>
      <c r="K27" s="209"/>
      <c r="L27" s="209"/>
      <c r="M27" s="209"/>
      <c r="N27" s="209"/>
      <c r="O27" s="209"/>
      <c r="P27" s="73" t="e">
        <f t="shared" si="9"/>
        <v>#DIV/0!</v>
      </c>
      <c r="Q27" s="113" t="e">
        <f t="shared" si="1"/>
        <v>#DIV/0!</v>
      </c>
      <c r="R27" s="19"/>
      <c r="S27" s="19"/>
      <c r="T27" s="19"/>
      <c r="U27" s="19"/>
      <c r="V27" s="78">
        <v>20</v>
      </c>
      <c r="W27" s="8"/>
      <c r="X27" s="8">
        <f t="shared" si="5"/>
        <v>0</v>
      </c>
      <c r="Y27" s="8">
        <f t="shared" si="6"/>
        <v>0</v>
      </c>
      <c r="Z27" s="216"/>
      <c r="AA27" s="73">
        <f t="shared" si="7"/>
      </c>
      <c r="AB27" s="209"/>
      <c r="AC27" s="209"/>
      <c r="AD27" s="209"/>
      <c r="AE27" s="209"/>
      <c r="AF27" s="209"/>
      <c r="AG27" s="209"/>
      <c r="AH27" s="209"/>
      <c r="AI27" s="209"/>
      <c r="AJ27" s="209"/>
      <c r="AK27" s="73" t="e">
        <f t="shared" si="8"/>
        <v>#DIV/0!</v>
      </c>
      <c r="AL27" s="113" t="e">
        <f t="shared" si="10"/>
        <v>#DIV/0!</v>
      </c>
      <c r="AM27" s="55" t="e">
        <f t="shared" si="3"/>
        <v>#DIV/0!</v>
      </c>
      <c r="AN27" s="74"/>
      <c r="AO27" s="74"/>
      <c r="AP27" s="74"/>
      <c r="AQ27" s="74"/>
      <c r="AR27" s="74"/>
      <c r="AS27" s="74"/>
      <c r="AT27" s="74"/>
    </row>
    <row r="28" spans="1:46" ht="16.5" thickBot="1">
      <c r="A28" s="78">
        <v>21</v>
      </c>
      <c r="B28" s="9"/>
      <c r="C28" s="8"/>
      <c r="D28" s="109"/>
      <c r="E28" s="111"/>
      <c r="F28" s="73">
        <f t="shared" si="4"/>
      </c>
      <c r="G28" s="209"/>
      <c r="H28" s="209"/>
      <c r="I28" s="209"/>
      <c r="J28" s="209"/>
      <c r="K28" s="209"/>
      <c r="L28" s="209"/>
      <c r="M28" s="209"/>
      <c r="N28" s="209"/>
      <c r="O28" s="209"/>
      <c r="P28" s="73" t="e">
        <f t="shared" si="9"/>
        <v>#DIV/0!</v>
      </c>
      <c r="Q28" s="113" t="e">
        <f t="shared" si="1"/>
        <v>#DIV/0!</v>
      </c>
      <c r="R28" s="19"/>
      <c r="S28" s="19"/>
      <c r="T28" s="19"/>
      <c r="U28" s="19"/>
      <c r="V28" s="78">
        <v>21</v>
      </c>
      <c r="W28" s="8"/>
      <c r="X28" s="8">
        <f t="shared" si="5"/>
        <v>0</v>
      </c>
      <c r="Y28" s="8">
        <f t="shared" si="6"/>
        <v>0</v>
      </c>
      <c r="Z28" s="216"/>
      <c r="AA28" s="73">
        <f t="shared" si="7"/>
      </c>
      <c r="AB28" s="209"/>
      <c r="AC28" s="209"/>
      <c r="AD28" s="209"/>
      <c r="AE28" s="209"/>
      <c r="AF28" s="209"/>
      <c r="AG28" s="209"/>
      <c r="AH28" s="209"/>
      <c r="AI28" s="209"/>
      <c r="AJ28" s="209"/>
      <c r="AK28" s="73" t="e">
        <f t="shared" si="8"/>
        <v>#DIV/0!</v>
      </c>
      <c r="AL28" s="113" t="e">
        <f t="shared" si="10"/>
        <v>#DIV/0!</v>
      </c>
      <c r="AM28" s="55" t="e">
        <f t="shared" si="3"/>
        <v>#DIV/0!</v>
      </c>
      <c r="AN28" s="74"/>
      <c r="AO28" s="74"/>
      <c r="AP28" s="74"/>
      <c r="AQ28" s="74"/>
      <c r="AR28" s="74"/>
      <c r="AS28" s="74"/>
      <c r="AT28" s="74"/>
    </row>
    <row r="29" spans="1:46" ht="16.5" thickBot="1">
      <c r="A29" s="78">
        <v>22</v>
      </c>
      <c r="B29" s="9"/>
      <c r="C29" s="8"/>
      <c r="D29" s="109"/>
      <c r="E29" s="111"/>
      <c r="F29" s="73">
        <f t="shared" si="4"/>
      </c>
      <c r="G29" s="209"/>
      <c r="H29" s="209"/>
      <c r="I29" s="209"/>
      <c r="J29" s="209"/>
      <c r="K29" s="209"/>
      <c r="L29" s="209"/>
      <c r="M29" s="209"/>
      <c r="N29" s="209"/>
      <c r="O29" s="209"/>
      <c r="P29" s="73" t="e">
        <f t="shared" si="9"/>
        <v>#DIV/0!</v>
      </c>
      <c r="Q29" s="113" t="e">
        <f t="shared" si="1"/>
        <v>#DIV/0!</v>
      </c>
      <c r="R29" s="19"/>
      <c r="S29" s="19"/>
      <c r="T29" s="19"/>
      <c r="U29" s="19"/>
      <c r="V29" s="78">
        <v>22</v>
      </c>
      <c r="W29" s="8"/>
      <c r="X29" s="8">
        <f t="shared" si="5"/>
        <v>0</v>
      </c>
      <c r="Y29" s="8">
        <f t="shared" si="6"/>
        <v>0</v>
      </c>
      <c r="Z29" s="216"/>
      <c r="AA29" s="73">
        <f t="shared" si="7"/>
      </c>
      <c r="AB29" s="209"/>
      <c r="AC29" s="209"/>
      <c r="AD29" s="209"/>
      <c r="AE29" s="209"/>
      <c r="AF29" s="209"/>
      <c r="AG29" s="209"/>
      <c r="AH29" s="209"/>
      <c r="AI29" s="209"/>
      <c r="AJ29" s="209"/>
      <c r="AK29" s="73" t="e">
        <f t="shared" si="8"/>
        <v>#DIV/0!</v>
      </c>
      <c r="AL29" s="113" t="e">
        <f t="shared" si="10"/>
        <v>#DIV/0!</v>
      </c>
      <c r="AM29" s="55" t="e">
        <f t="shared" si="3"/>
        <v>#DIV/0!</v>
      </c>
      <c r="AN29" s="74"/>
      <c r="AO29" s="74"/>
      <c r="AP29" s="74"/>
      <c r="AQ29" s="74"/>
      <c r="AR29" s="74"/>
      <c r="AS29" s="74"/>
      <c r="AT29" s="74"/>
    </row>
    <row r="30" spans="1:46" ht="16.5" thickBot="1">
      <c r="A30" s="78">
        <v>23</v>
      </c>
      <c r="B30" s="9"/>
      <c r="C30" s="9"/>
      <c r="D30" s="41"/>
      <c r="E30" s="111"/>
      <c r="F30" s="73">
        <f t="shared" si="4"/>
      </c>
      <c r="G30" s="209"/>
      <c r="H30" s="209"/>
      <c r="I30" s="209"/>
      <c r="J30" s="209"/>
      <c r="K30" s="209"/>
      <c r="L30" s="209"/>
      <c r="M30" s="209"/>
      <c r="N30" s="209"/>
      <c r="O30" s="209"/>
      <c r="P30" s="73" t="e">
        <f t="shared" si="9"/>
        <v>#DIV/0!</v>
      </c>
      <c r="Q30" s="113" t="e">
        <f t="shared" si="1"/>
        <v>#DIV/0!</v>
      </c>
      <c r="R30" s="19"/>
      <c r="S30" s="19"/>
      <c r="T30" s="19"/>
      <c r="U30" s="19"/>
      <c r="V30" s="78">
        <v>23</v>
      </c>
      <c r="W30" s="8"/>
      <c r="X30" s="8">
        <f t="shared" si="5"/>
        <v>0</v>
      </c>
      <c r="Y30" s="8">
        <f t="shared" si="6"/>
        <v>0</v>
      </c>
      <c r="Z30" s="216"/>
      <c r="AA30" s="73">
        <f t="shared" si="7"/>
      </c>
      <c r="AB30" s="209"/>
      <c r="AC30" s="209"/>
      <c r="AD30" s="209"/>
      <c r="AE30" s="209"/>
      <c r="AF30" s="209"/>
      <c r="AG30" s="209"/>
      <c r="AH30" s="209"/>
      <c r="AI30" s="209"/>
      <c r="AJ30" s="209"/>
      <c r="AK30" s="73" t="e">
        <f t="shared" si="8"/>
        <v>#DIV/0!</v>
      </c>
      <c r="AL30" s="113" t="e">
        <f t="shared" si="10"/>
        <v>#DIV/0!</v>
      </c>
      <c r="AM30" s="55" t="e">
        <f t="shared" si="3"/>
        <v>#DIV/0!</v>
      </c>
      <c r="AN30" s="74"/>
      <c r="AO30" s="74"/>
      <c r="AP30" s="74"/>
      <c r="AQ30" s="74"/>
      <c r="AR30" s="74"/>
      <c r="AS30" s="74"/>
      <c r="AT30" s="74"/>
    </row>
    <row r="31" spans="1:46" ht="16.5" thickBot="1">
      <c r="A31" s="78">
        <v>24</v>
      </c>
      <c r="B31" s="9"/>
      <c r="C31" s="9"/>
      <c r="D31" s="41"/>
      <c r="E31" s="111"/>
      <c r="F31" s="73">
        <f t="shared" si="4"/>
      </c>
      <c r="G31" s="209"/>
      <c r="H31" s="209"/>
      <c r="I31" s="209"/>
      <c r="J31" s="209"/>
      <c r="K31" s="209"/>
      <c r="L31" s="209"/>
      <c r="M31" s="209"/>
      <c r="N31" s="209"/>
      <c r="O31" s="209"/>
      <c r="P31" s="73" t="e">
        <f t="shared" si="9"/>
        <v>#DIV/0!</v>
      </c>
      <c r="Q31" s="113" t="e">
        <f t="shared" si="1"/>
        <v>#DIV/0!</v>
      </c>
      <c r="R31" s="19"/>
      <c r="S31" s="19"/>
      <c r="T31" s="19"/>
      <c r="U31" s="19"/>
      <c r="V31" s="78">
        <v>24</v>
      </c>
      <c r="W31" s="8"/>
      <c r="X31" s="8">
        <f t="shared" si="5"/>
        <v>0</v>
      </c>
      <c r="Y31" s="8">
        <f t="shared" si="6"/>
        <v>0</v>
      </c>
      <c r="Z31" s="216"/>
      <c r="AA31" s="73">
        <f t="shared" si="7"/>
      </c>
      <c r="AB31" s="209"/>
      <c r="AC31" s="209"/>
      <c r="AD31" s="209"/>
      <c r="AE31" s="209"/>
      <c r="AF31" s="209"/>
      <c r="AG31" s="209"/>
      <c r="AH31" s="209"/>
      <c r="AI31" s="209"/>
      <c r="AJ31" s="209"/>
      <c r="AK31" s="73" t="e">
        <f t="shared" si="8"/>
        <v>#DIV/0!</v>
      </c>
      <c r="AL31" s="113" t="e">
        <f t="shared" si="10"/>
        <v>#DIV/0!</v>
      </c>
      <c r="AM31" s="55" t="e">
        <f t="shared" si="3"/>
        <v>#DIV/0!</v>
      </c>
      <c r="AN31" s="74"/>
      <c r="AO31" s="74"/>
      <c r="AP31" s="74"/>
      <c r="AQ31" s="74"/>
      <c r="AR31" s="74"/>
      <c r="AS31" s="74"/>
      <c r="AT31" s="74"/>
    </row>
    <row r="32" spans="1:46" ht="16.5" thickBot="1">
      <c r="A32" s="78">
        <v>25</v>
      </c>
      <c r="B32" s="9"/>
      <c r="C32" s="9"/>
      <c r="D32" s="41"/>
      <c r="E32" s="111"/>
      <c r="F32" s="73">
        <f t="shared" si="4"/>
      </c>
      <c r="G32" s="209"/>
      <c r="H32" s="209"/>
      <c r="I32" s="209"/>
      <c r="J32" s="209"/>
      <c r="K32" s="209"/>
      <c r="L32" s="209"/>
      <c r="M32" s="209"/>
      <c r="N32" s="209"/>
      <c r="O32" s="209"/>
      <c r="P32" s="73" t="e">
        <f t="shared" si="9"/>
        <v>#DIV/0!</v>
      </c>
      <c r="Q32" s="113" t="e">
        <f t="shared" si="1"/>
        <v>#DIV/0!</v>
      </c>
      <c r="R32" s="19"/>
      <c r="S32" s="19"/>
      <c r="T32" s="19"/>
      <c r="U32" s="19"/>
      <c r="V32" s="78">
        <v>25</v>
      </c>
      <c r="W32" s="8"/>
      <c r="X32" s="8">
        <f t="shared" si="5"/>
        <v>0</v>
      </c>
      <c r="Y32" s="8">
        <f t="shared" si="6"/>
        <v>0</v>
      </c>
      <c r="Z32" s="216"/>
      <c r="AA32" s="73">
        <f t="shared" si="7"/>
      </c>
      <c r="AB32" s="209"/>
      <c r="AC32" s="209"/>
      <c r="AD32" s="209"/>
      <c r="AE32" s="209"/>
      <c r="AF32" s="209"/>
      <c r="AG32" s="209"/>
      <c r="AH32" s="209"/>
      <c r="AI32" s="209"/>
      <c r="AJ32" s="209"/>
      <c r="AK32" s="73" t="e">
        <f t="shared" si="8"/>
        <v>#DIV/0!</v>
      </c>
      <c r="AL32" s="113" t="e">
        <f t="shared" si="10"/>
        <v>#DIV/0!</v>
      </c>
      <c r="AM32" s="55" t="e">
        <f t="shared" si="3"/>
        <v>#DIV/0!</v>
      </c>
      <c r="AN32" s="74"/>
      <c r="AO32" s="74"/>
      <c r="AP32" s="74"/>
      <c r="AQ32" s="74"/>
      <c r="AR32" s="74"/>
      <c r="AS32" s="74"/>
      <c r="AT32" s="74"/>
    </row>
    <row r="33" spans="1:46" ht="16.5" thickBot="1">
      <c r="A33" s="78">
        <v>26</v>
      </c>
      <c r="B33" s="9"/>
      <c r="C33" s="9"/>
      <c r="D33" s="41"/>
      <c r="E33" s="111"/>
      <c r="F33" s="73">
        <f t="shared" si="4"/>
      </c>
      <c r="G33" s="209"/>
      <c r="H33" s="209"/>
      <c r="I33" s="209"/>
      <c r="J33" s="209"/>
      <c r="K33" s="209"/>
      <c r="L33" s="209"/>
      <c r="M33" s="209"/>
      <c r="N33" s="209"/>
      <c r="O33" s="209"/>
      <c r="P33" s="73" t="e">
        <f t="shared" si="9"/>
        <v>#DIV/0!</v>
      </c>
      <c r="Q33" s="113" t="e">
        <f t="shared" si="1"/>
        <v>#DIV/0!</v>
      </c>
      <c r="R33" s="19"/>
      <c r="S33" s="19"/>
      <c r="T33" s="19"/>
      <c r="U33" s="19"/>
      <c r="V33" s="78">
        <v>26</v>
      </c>
      <c r="W33" s="8"/>
      <c r="X33" s="8">
        <f t="shared" si="5"/>
        <v>0</v>
      </c>
      <c r="Y33" s="8">
        <f t="shared" si="6"/>
        <v>0</v>
      </c>
      <c r="Z33" s="216"/>
      <c r="AA33" s="73">
        <f t="shared" si="7"/>
      </c>
      <c r="AB33" s="209"/>
      <c r="AC33" s="209"/>
      <c r="AD33" s="209"/>
      <c r="AE33" s="209"/>
      <c r="AF33" s="209"/>
      <c r="AG33" s="209"/>
      <c r="AH33" s="209"/>
      <c r="AI33" s="209"/>
      <c r="AJ33" s="209"/>
      <c r="AK33" s="73" t="e">
        <f t="shared" si="8"/>
        <v>#DIV/0!</v>
      </c>
      <c r="AL33" s="113" t="e">
        <f t="shared" si="10"/>
        <v>#DIV/0!</v>
      </c>
      <c r="AM33" s="55" t="e">
        <f t="shared" si="3"/>
        <v>#DIV/0!</v>
      </c>
      <c r="AN33" s="74"/>
      <c r="AO33" s="74"/>
      <c r="AP33" s="74"/>
      <c r="AQ33" s="74"/>
      <c r="AR33" s="74"/>
      <c r="AS33" s="74"/>
      <c r="AT33" s="74"/>
    </row>
    <row r="34" spans="1:46" ht="16.5" thickBot="1">
      <c r="A34" s="78">
        <v>27</v>
      </c>
      <c r="B34" s="9"/>
      <c r="C34" s="9"/>
      <c r="D34" s="41"/>
      <c r="E34" s="111"/>
      <c r="F34" s="73">
        <f t="shared" si="4"/>
      </c>
      <c r="G34" s="209"/>
      <c r="H34" s="209"/>
      <c r="I34" s="209"/>
      <c r="J34" s="209"/>
      <c r="K34" s="209"/>
      <c r="L34" s="209"/>
      <c r="M34" s="209"/>
      <c r="N34" s="209"/>
      <c r="O34" s="209"/>
      <c r="P34" s="73" t="e">
        <f t="shared" si="9"/>
        <v>#DIV/0!</v>
      </c>
      <c r="Q34" s="113" t="e">
        <f t="shared" si="1"/>
        <v>#DIV/0!</v>
      </c>
      <c r="R34" s="19"/>
      <c r="S34" s="19"/>
      <c r="T34" s="19"/>
      <c r="U34" s="19"/>
      <c r="V34" s="78">
        <v>27</v>
      </c>
      <c r="W34" s="8"/>
      <c r="X34" s="8">
        <f t="shared" si="5"/>
        <v>0</v>
      </c>
      <c r="Y34" s="8">
        <f t="shared" si="6"/>
        <v>0</v>
      </c>
      <c r="Z34" s="216"/>
      <c r="AA34" s="73">
        <f t="shared" si="7"/>
      </c>
      <c r="AB34" s="209"/>
      <c r="AC34" s="209"/>
      <c r="AD34" s="209"/>
      <c r="AE34" s="209"/>
      <c r="AF34" s="209"/>
      <c r="AG34" s="209"/>
      <c r="AH34" s="209"/>
      <c r="AI34" s="209"/>
      <c r="AJ34" s="209"/>
      <c r="AK34" s="73" t="e">
        <f t="shared" si="8"/>
        <v>#DIV/0!</v>
      </c>
      <c r="AL34" s="113" t="e">
        <f t="shared" si="10"/>
        <v>#DIV/0!</v>
      </c>
      <c r="AM34" s="55" t="e">
        <f t="shared" si="3"/>
        <v>#DIV/0!</v>
      </c>
      <c r="AN34" s="74"/>
      <c r="AO34" s="74"/>
      <c r="AP34" s="74"/>
      <c r="AQ34" s="74"/>
      <c r="AR34" s="74"/>
      <c r="AS34" s="74"/>
      <c r="AT34" s="74"/>
    </row>
    <row r="35" spans="1:46" ht="16.5" thickBot="1">
      <c r="A35" s="78">
        <v>28</v>
      </c>
      <c r="B35" s="9"/>
      <c r="C35" s="9"/>
      <c r="D35" s="41"/>
      <c r="E35" s="111"/>
      <c r="F35" s="73">
        <f t="shared" si="4"/>
      </c>
      <c r="G35" s="209"/>
      <c r="H35" s="209"/>
      <c r="I35" s="209"/>
      <c r="J35" s="209"/>
      <c r="K35" s="209"/>
      <c r="L35" s="209"/>
      <c r="M35" s="209"/>
      <c r="N35" s="209"/>
      <c r="O35" s="209"/>
      <c r="P35" s="73" t="e">
        <f t="shared" si="9"/>
        <v>#DIV/0!</v>
      </c>
      <c r="Q35" s="113" t="e">
        <f t="shared" si="1"/>
        <v>#DIV/0!</v>
      </c>
      <c r="R35" s="19"/>
      <c r="S35" s="19"/>
      <c r="T35" s="19"/>
      <c r="U35" s="19"/>
      <c r="V35" s="78">
        <v>28</v>
      </c>
      <c r="W35" s="8"/>
      <c r="X35" s="8">
        <f t="shared" si="5"/>
        <v>0</v>
      </c>
      <c r="Y35" s="8">
        <f t="shared" si="6"/>
        <v>0</v>
      </c>
      <c r="Z35" s="216"/>
      <c r="AA35" s="73">
        <f t="shared" si="7"/>
      </c>
      <c r="AB35" s="209"/>
      <c r="AC35" s="209"/>
      <c r="AD35" s="209"/>
      <c r="AE35" s="209"/>
      <c r="AF35" s="209"/>
      <c r="AG35" s="209"/>
      <c r="AH35" s="209"/>
      <c r="AI35" s="209"/>
      <c r="AJ35" s="209"/>
      <c r="AK35" s="73" t="e">
        <f t="shared" si="8"/>
        <v>#DIV/0!</v>
      </c>
      <c r="AL35" s="113" t="e">
        <f t="shared" si="10"/>
        <v>#DIV/0!</v>
      </c>
      <c r="AM35" s="55" t="e">
        <f t="shared" si="3"/>
        <v>#DIV/0!</v>
      </c>
      <c r="AN35" s="74"/>
      <c r="AO35" s="74"/>
      <c r="AP35" s="74"/>
      <c r="AQ35" s="74"/>
      <c r="AR35" s="74"/>
      <c r="AS35" s="74"/>
      <c r="AT35" s="74"/>
    </row>
    <row r="36" spans="1:46" ht="16.5" thickBot="1">
      <c r="A36" s="78">
        <v>29</v>
      </c>
      <c r="B36" s="9"/>
      <c r="C36" s="9"/>
      <c r="D36" s="41"/>
      <c r="E36" s="111"/>
      <c r="F36" s="73">
        <f t="shared" si="4"/>
      </c>
      <c r="G36" s="209"/>
      <c r="H36" s="209"/>
      <c r="I36" s="209"/>
      <c r="J36" s="209"/>
      <c r="K36" s="209"/>
      <c r="L36" s="209"/>
      <c r="M36" s="209"/>
      <c r="N36" s="209"/>
      <c r="O36" s="209"/>
      <c r="P36" s="73" t="e">
        <f t="shared" si="9"/>
        <v>#DIV/0!</v>
      </c>
      <c r="Q36" s="113" t="e">
        <f t="shared" si="1"/>
        <v>#DIV/0!</v>
      </c>
      <c r="R36" s="19"/>
      <c r="S36" s="19"/>
      <c r="T36" s="19"/>
      <c r="U36" s="19"/>
      <c r="V36" s="78">
        <v>29</v>
      </c>
      <c r="W36" s="8"/>
      <c r="X36" s="8">
        <f t="shared" si="5"/>
        <v>0</v>
      </c>
      <c r="Y36" s="8">
        <f t="shared" si="6"/>
        <v>0</v>
      </c>
      <c r="Z36" s="216"/>
      <c r="AA36" s="73">
        <f t="shared" si="7"/>
      </c>
      <c r="AB36" s="209"/>
      <c r="AC36" s="209"/>
      <c r="AD36" s="209"/>
      <c r="AE36" s="209"/>
      <c r="AF36" s="209"/>
      <c r="AG36" s="209"/>
      <c r="AH36" s="209"/>
      <c r="AI36" s="209"/>
      <c r="AJ36" s="209"/>
      <c r="AK36" s="73" t="e">
        <f t="shared" si="8"/>
        <v>#DIV/0!</v>
      </c>
      <c r="AL36" s="113" t="e">
        <f t="shared" si="10"/>
        <v>#DIV/0!</v>
      </c>
      <c r="AM36" s="55" t="e">
        <f t="shared" si="3"/>
        <v>#DIV/0!</v>
      </c>
      <c r="AN36" s="74"/>
      <c r="AO36" s="74"/>
      <c r="AP36" s="74"/>
      <c r="AQ36" s="74"/>
      <c r="AR36" s="74"/>
      <c r="AS36" s="74"/>
      <c r="AT36" s="74"/>
    </row>
    <row r="37" spans="1:46" ht="16.5" thickBot="1">
      <c r="A37" s="78">
        <v>30</v>
      </c>
      <c r="B37" s="9"/>
      <c r="C37" s="9"/>
      <c r="D37" s="41"/>
      <c r="E37" s="111"/>
      <c r="F37" s="73">
        <f t="shared" si="4"/>
      </c>
      <c r="G37" s="209"/>
      <c r="H37" s="209"/>
      <c r="I37" s="209"/>
      <c r="J37" s="209"/>
      <c r="K37" s="209"/>
      <c r="L37" s="209"/>
      <c r="M37" s="209"/>
      <c r="N37" s="209"/>
      <c r="O37" s="209"/>
      <c r="P37" s="73" t="e">
        <f t="shared" si="9"/>
        <v>#DIV/0!</v>
      </c>
      <c r="Q37" s="113" t="e">
        <f t="shared" si="1"/>
        <v>#DIV/0!</v>
      </c>
      <c r="R37" s="19"/>
      <c r="S37" s="19"/>
      <c r="T37" s="19"/>
      <c r="U37" s="19"/>
      <c r="V37" s="78">
        <v>30</v>
      </c>
      <c r="W37" s="8"/>
      <c r="X37" s="8">
        <f t="shared" si="5"/>
        <v>0</v>
      </c>
      <c r="Y37" s="8">
        <f t="shared" si="6"/>
        <v>0</v>
      </c>
      <c r="Z37" s="216"/>
      <c r="AA37" s="73">
        <f t="shared" si="7"/>
      </c>
      <c r="AB37" s="209"/>
      <c r="AC37" s="209"/>
      <c r="AD37" s="209"/>
      <c r="AE37" s="209"/>
      <c r="AF37" s="209"/>
      <c r="AG37" s="209"/>
      <c r="AH37" s="209"/>
      <c r="AI37" s="209"/>
      <c r="AJ37" s="209"/>
      <c r="AK37" s="73" t="e">
        <f t="shared" si="8"/>
        <v>#DIV/0!</v>
      </c>
      <c r="AL37" s="113" t="e">
        <f t="shared" si="10"/>
        <v>#DIV/0!</v>
      </c>
      <c r="AM37" s="55" t="e">
        <f t="shared" si="3"/>
        <v>#DIV/0!</v>
      </c>
      <c r="AN37" s="74"/>
      <c r="AO37" s="74"/>
      <c r="AP37" s="74"/>
      <c r="AQ37" s="74"/>
      <c r="AR37" s="74"/>
      <c r="AS37" s="74"/>
      <c r="AT37" s="74"/>
    </row>
    <row r="38" spans="1:46" ht="16.5" thickBot="1">
      <c r="A38" s="78">
        <v>31</v>
      </c>
      <c r="B38" s="9"/>
      <c r="C38" s="9"/>
      <c r="D38" s="41"/>
      <c r="E38" s="111"/>
      <c r="F38" s="73">
        <f t="shared" si="4"/>
      </c>
      <c r="G38" s="209"/>
      <c r="H38" s="209"/>
      <c r="I38" s="209"/>
      <c r="J38" s="209"/>
      <c r="K38" s="209"/>
      <c r="L38" s="209"/>
      <c r="M38" s="209"/>
      <c r="N38" s="209"/>
      <c r="O38" s="209"/>
      <c r="P38" s="73" t="e">
        <f t="shared" si="9"/>
        <v>#DIV/0!</v>
      </c>
      <c r="Q38" s="113" t="e">
        <f t="shared" si="1"/>
        <v>#DIV/0!</v>
      </c>
      <c r="R38" s="19"/>
      <c r="S38" s="19"/>
      <c r="T38" s="19"/>
      <c r="U38" s="19"/>
      <c r="V38" s="78">
        <v>31</v>
      </c>
      <c r="W38" s="8"/>
      <c r="X38" s="8">
        <f t="shared" si="5"/>
        <v>0</v>
      </c>
      <c r="Y38" s="8">
        <f t="shared" si="6"/>
        <v>0</v>
      </c>
      <c r="Z38" s="216"/>
      <c r="AA38" s="73">
        <f t="shared" si="7"/>
      </c>
      <c r="AB38" s="209"/>
      <c r="AC38" s="209"/>
      <c r="AD38" s="209"/>
      <c r="AE38" s="209"/>
      <c r="AF38" s="209"/>
      <c r="AG38" s="209"/>
      <c r="AH38" s="209"/>
      <c r="AI38" s="209"/>
      <c r="AJ38" s="209"/>
      <c r="AK38" s="73" t="e">
        <f t="shared" si="8"/>
        <v>#DIV/0!</v>
      </c>
      <c r="AL38" s="113" t="e">
        <f t="shared" si="10"/>
        <v>#DIV/0!</v>
      </c>
      <c r="AM38" s="55" t="e">
        <f t="shared" si="3"/>
        <v>#DIV/0!</v>
      </c>
      <c r="AN38" s="74"/>
      <c r="AO38" s="74"/>
      <c r="AP38" s="74"/>
      <c r="AQ38" s="74"/>
      <c r="AR38" s="74"/>
      <c r="AS38" s="74"/>
      <c r="AT38" s="74"/>
    </row>
    <row r="39" spans="1:46" ht="16.5" thickBot="1">
      <c r="A39" s="78">
        <v>32</v>
      </c>
      <c r="B39" s="9"/>
      <c r="C39" s="9"/>
      <c r="D39" s="41"/>
      <c r="E39" s="111"/>
      <c r="F39" s="73">
        <f t="shared" si="4"/>
      </c>
      <c r="G39" s="209"/>
      <c r="H39" s="209"/>
      <c r="I39" s="209"/>
      <c r="J39" s="209"/>
      <c r="K39" s="209"/>
      <c r="L39" s="209"/>
      <c r="M39" s="209"/>
      <c r="N39" s="209"/>
      <c r="O39" s="209"/>
      <c r="P39" s="73" t="e">
        <f t="shared" si="9"/>
        <v>#DIV/0!</v>
      </c>
      <c r="Q39" s="113" t="e">
        <f t="shared" si="1"/>
        <v>#DIV/0!</v>
      </c>
      <c r="R39" s="19"/>
      <c r="S39" s="19"/>
      <c r="T39" s="19"/>
      <c r="U39" s="19"/>
      <c r="V39" s="78">
        <v>32</v>
      </c>
      <c r="W39" s="8"/>
      <c r="X39" s="8">
        <f t="shared" si="5"/>
        <v>0</v>
      </c>
      <c r="Y39" s="8">
        <f t="shared" si="6"/>
        <v>0</v>
      </c>
      <c r="Z39" s="216"/>
      <c r="AA39" s="73">
        <f t="shared" si="7"/>
      </c>
      <c r="AB39" s="209"/>
      <c r="AC39" s="209"/>
      <c r="AD39" s="209"/>
      <c r="AE39" s="209"/>
      <c r="AF39" s="209"/>
      <c r="AG39" s="209"/>
      <c r="AH39" s="209"/>
      <c r="AI39" s="209"/>
      <c r="AJ39" s="209"/>
      <c r="AK39" s="73" t="e">
        <f t="shared" si="8"/>
        <v>#DIV/0!</v>
      </c>
      <c r="AL39" s="113" t="e">
        <f t="shared" si="10"/>
        <v>#DIV/0!</v>
      </c>
      <c r="AM39" s="55" t="e">
        <f t="shared" si="3"/>
        <v>#DIV/0!</v>
      </c>
      <c r="AN39" s="74"/>
      <c r="AO39" s="74"/>
      <c r="AP39" s="74"/>
      <c r="AQ39" s="74"/>
      <c r="AR39" s="74"/>
      <c r="AS39" s="74"/>
      <c r="AT39" s="74"/>
    </row>
    <row r="40" spans="1:46" ht="16.5" thickBot="1">
      <c r="A40" s="78">
        <v>33</v>
      </c>
      <c r="B40" s="9"/>
      <c r="C40" s="9"/>
      <c r="D40" s="41"/>
      <c r="E40" s="111"/>
      <c r="F40" s="73">
        <f t="shared" si="4"/>
      </c>
      <c r="G40" s="209"/>
      <c r="H40" s="209"/>
      <c r="I40" s="209"/>
      <c r="J40" s="209"/>
      <c r="K40" s="209"/>
      <c r="L40" s="209"/>
      <c r="M40" s="209"/>
      <c r="N40" s="209"/>
      <c r="O40" s="209"/>
      <c r="P40" s="73" t="e">
        <f t="shared" si="9"/>
        <v>#DIV/0!</v>
      </c>
      <c r="Q40" s="113" t="e">
        <f t="shared" si="1"/>
        <v>#DIV/0!</v>
      </c>
      <c r="R40" s="19"/>
      <c r="S40" s="19"/>
      <c r="T40" s="19"/>
      <c r="U40" s="19"/>
      <c r="V40" s="78">
        <v>33</v>
      </c>
      <c r="W40" s="8"/>
      <c r="X40" s="8">
        <f t="shared" si="5"/>
        <v>0</v>
      </c>
      <c r="Y40" s="8">
        <f t="shared" si="6"/>
        <v>0</v>
      </c>
      <c r="Z40" s="216"/>
      <c r="AA40" s="73">
        <f t="shared" si="7"/>
      </c>
      <c r="AB40" s="209"/>
      <c r="AC40" s="209"/>
      <c r="AD40" s="209"/>
      <c r="AE40" s="209"/>
      <c r="AF40" s="209"/>
      <c r="AG40" s="209"/>
      <c r="AH40" s="209"/>
      <c r="AI40" s="209"/>
      <c r="AJ40" s="209"/>
      <c r="AK40" s="73" t="e">
        <f t="shared" si="8"/>
        <v>#DIV/0!</v>
      </c>
      <c r="AL40" s="113" t="e">
        <f t="shared" si="10"/>
        <v>#DIV/0!</v>
      </c>
      <c r="AM40" s="55" t="e">
        <f t="shared" si="3"/>
        <v>#DIV/0!</v>
      </c>
      <c r="AN40" s="74"/>
      <c r="AO40" s="74"/>
      <c r="AP40" s="74"/>
      <c r="AQ40" s="74"/>
      <c r="AR40" s="74"/>
      <c r="AS40" s="74"/>
      <c r="AT40" s="74"/>
    </row>
    <row r="41" spans="1:46" ht="16.5" thickBot="1">
      <c r="A41" s="78">
        <v>34</v>
      </c>
      <c r="B41" s="9"/>
      <c r="C41" s="9"/>
      <c r="D41" s="41"/>
      <c r="E41" s="111"/>
      <c r="F41" s="73">
        <f t="shared" si="4"/>
      </c>
      <c r="G41" s="209"/>
      <c r="H41" s="209"/>
      <c r="I41" s="209"/>
      <c r="J41" s="209"/>
      <c r="K41" s="209"/>
      <c r="L41" s="209"/>
      <c r="M41" s="209"/>
      <c r="N41" s="209"/>
      <c r="O41" s="209"/>
      <c r="P41" s="73" t="e">
        <f t="shared" si="9"/>
        <v>#DIV/0!</v>
      </c>
      <c r="Q41" s="113" t="e">
        <f t="shared" si="1"/>
        <v>#DIV/0!</v>
      </c>
      <c r="R41" s="19"/>
      <c r="S41" s="19"/>
      <c r="T41" s="19"/>
      <c r="U41" s="19"/>
      <c r="V41" s="78">
        <v>34</v>
      </c>
      <c r="W41" s="8"/>
      <c r="X41" s="8">
        <f t="shared" si="5"/>
        <v>0</v>
      </c>
      <c r="Y41" s="8">
        <f t="shared" si="6"/>
        <v>0</v>
      </c>
      <c r="Z41" s="216"/>
      <c r="AA41" s="73">
        <f t="shared" si="7"/>
      </c>
      <c r="AB41" s="209"/>
      <c r="AC41" s="209"/>
      <c r="AD41" s="209"/>
      <c r="AE41" s="209"/>
      <c r="AF41" s="209"/>
      <c r="AG41" s="209"/>
      <c r="AH41" s="209"/>
      <c r="AI41" s="209"/>
      <c r="AJ41" s="209"/>
      <c r="AK41" s="73" t="e">
        <f t="shared" si="8"/>
        <v>#DIV/0!</v>
      </c>
      <c r="AL41" s="113" t="e">
        <f t="shared" si="10"/>
        <v>#DIV/0!</v>
      </c>
      <c r="AM41" s="55" t="e">
        <f t="shared" si="3"/>
        <v>#DIV/0!</v>
      </c>
      <c r="AN41" s="74"/>
      <c r="AO41" s="74"/>
      <c r="AP41" s="74"/>
      <c r="AQ41" s="74"/>
      <c r="AR41" s="74"/>
      <c r="AS41" s="74"/>
      <c r="AT41" s="74"/>
    </row>
    <row r="42" spans="1:46" ht="16.5" thickBot="1">
      <c r="A42" s="78">
        <v>35</v>
      </c>
      <c r="B42" s="9"/>
      <c r="C42" s="9"/>
      <c r="D42" s="41"/>
      <c r="E42" s="111"/>
      <c r="F42" s="73">
        <f t="shared" si="4"/>
      </c>
      <c r="G42" s="209"/>
      <c r="H42" s="209"/>
      <c r="I42" s="209"/>
      <c r="J42" s="209"/>
      <c r="K42" s="209"/>
      <c r="L42" s="209"/>
      <c r="M42" s="209"/>
      <c r="N42" s="209"/>
      <c r="O42" s="209"/>
      <c r="P42" s="73" t="e">
        <f t="shared" si="9"/>
        <v>#DIV/0!</v>
      </c>
      <c r="Q42" s="113" t="e">
        <f t="shared" si="1"/>
        <v>#DIV/0!</v>
      </c>
      <c r="R42" s="19"/>
      <c r="S42" s="19"/>
      <c r="T42" s="19"/>
      <c r="U42" s="19"/>
      <c r="V42" s="78">
        <v>35</v>
      </c>
      <c r="W42" s="8"/>
      <c r="X42" s="8">
        <f t="shared" si="5"/>
        <v>0</v>
      </c>
      <c r="Y42" s="8">
        <f t="shared" si="6"/>
        <v>0</v>
      </c>
      <c r="Z42" s="216"/>
      <c r="AA42" s="73">
        <f t="shared" si="7"/>
      </c>
      <c r="AB42" s="209"/>
      <c r="AC42" s="209"/>
      <c r="AD42" s="209"/>
      <c r="AE42" s="209"/>
      <c r="AF42" s="209"/>
      <c r="AG42" s="209"/>
      <c r="AH42" s="209"/>
      <c r="AI42" s="209"/>
      <c r="AJ42" s="209"/>
      <c r="AK42" s="73" t="e">
        <f t="shared" si="8"/>
        <v>#DIV/0!</v>
      </c>
      <c r="AL42" s="113" t="e">
        <f t="shared" si="10"/>
        <v>#DIV/0!</v>
      </c>
      <c r="AM42" s="55" t="e">
        <f t="shared" si="3"/>
        <v>#DIV/0!</v>
      </c>
      <c r="AN42" s="74"/>
      <c r="AO42" s="74"/>
      <c r="AP42" s="74"/>
      <c r="AQ42" s="74"/>
      <c r="AR42" s="74"/>
      <c r="AS42" s="74"/>
      <c r="AT42" s="74"/>
    </row>
    <row r="43" spans="1:46" ht="15.75">
      <c r="A43" s="120"/>
      <c r="B43" s="208">
        <f>AVERAGE(B8:B42)</f>
        <v>8.4</v>
      </c>
      <c r="C43" s="222" t="s">
        <v>101</v>
      </c>
      <c r="D43" s="222"/>
      <c r="E43" s="54">
        <f aca="true" t="shared" si="11" ref="E43:O43">AVERAGE(E8:E42)</f>
        <v>69.78571428571429</v>
      </c>
      <c r="F43" s="215">
        <f t="shared" si="4"/>
        <v>3.29177897574124</v>
      </c>
      <c r="G43" s="73">
        <f t="shared" si="11"/>
        <v>3.5</v>
      </c>
      <c r="H43" s="73">
        <f t="shared" si="11"/>
        <v>1</v>
      </c>
      <c r="I43" s="73">
        <f t="shared" si="11"/>
        <v>1.0750000000000002</v>
      </c>
      <c r="J43" s="73">
        <f t="shared" si="11"/>
        <v>0.6000000000000001</v>
      </c>
      <c r="K43" s="73">
        <f t="shared" si="11"/>
        <v>3.20625</v>
      </c>
      <c r="L43" s="73">
        <f t="shared" si="11"/>
        <v>1</v>
      </c>
      <c r="M43" s="73">
        <f t="shared" si="11"/>
        <v>1</v>
      </c>
      <c r="N43" s="73">
        <f t="shared" si="11"/>
        <v>1.0750000000000002</v>
      </c>
      <c r="O43" s="73">
        <f t="shared" si="11"/>
        <v>1</v>
      </c>
      <c r="P43" s="73">
        <f t="shared" si="9"/>
        <v>1.6748028975741238</v>
      </c>
      <c r="Q43" s="59"/>
      <c r="R43" s="18"/>
      <c r="S43" s="18"/>
      <c r="T43" s="18"/>
      <c r="U43" s="83"/>
      <c r="V43" s="13"/>
      <c r="W43" s="208">
        <f>AVERAGE(W8:W42)</f>
        <v>11</v>
      </c>
      <c r="X43" s="223" t="s">
        <v>18</v>
      </c>
      <c r="Y43" s="232"/>
      <c r="Z43" s="56">
        <f aca="true" t="shared" si="12" ref="Z43:AJ43">AVERAGE(Z8:Z42)</f>
        <v>74.6</v>
      </c>
      <c r="AA43" s="215">
        <f t="shared" si="7"/>
        <v>3.518867924528302</v>
      </c>
      <c r="AB43" s="73">
        <f t="shared" si="12"/>
        <v>2.2249999999999996</v>
      </c>
      <c r="AC43" s="73">
        <f t="shared" si="12"/>
        <v>1.825</v>
      </c>
      <c r="AD43" s="73">
        <f t="shared" si="12"/>
        <v>1.5</v>
      </c>
      <c r="AE43" s="73">
        <f t="shared" si="12"/>
        <v>1.2999999999999998</v>
      </c>
      <c r="AF43" s="73">
        <f t="shared" si="12"/>
        <v>1.5</v>
      </c>
      <c r="AG43" s="73">
        <f t="shared" si="12"/>
        <v>0.6666666666666666</v>
      </c>
      <c r="AH43" s="73">
        <f t="shared" si="12"/>
        <v>3.34</v>
      </c>
      <c r="AI43" s="73">
        <f t="shared" si="12"/>
        <v>1.4333333333333333</v>
      </c>
      <c r="AJ43" s="73">
        <f t="shared" si="12"/>
        <v>1.4333333333333333</v>
      </c>
      <c r="AK43" s="73">
        <f t="shared" si="8"/>
        <v>1.8742201257861635</v>
      </c>
      <c r="AL43" s="163"/>
      <c r="AM43" s="125"/>
      <c r="AN43" s="74"/>
      <c r="AO43" s="74"/>
      <c r="AP43" s="74"/>
      <c r="AQ43" s="74"/>
      <c r="AR43" s="74"/>
      <c r="AS43" s="74"/>
      <c r="AT43" s="74"/>
    </row>
    <row r="44" spans="1:46" ht="16.5" thickBot="1">
      <c r="A44" s="120"/>
      <c r="B44" s="224" t="s">
        <v>22</v>
      </c>
      <c r="C44" s="225"/>
      <c r="D44" s="225"/>
      <c r="E44" s="112"/>
      <c r="F44" s="113" t="str">
        <f aca="true" t="shared" si="13" ref="F44:P44">IF(F43&gt;3.2,"A",IF(F43&gt;2.4,"B",IF(F43&gt;1.6,"C",IF(F43&gt;0.8,"D","E"))))</f>
        <v>A</v>
      </c>
      <c r="G44" s="113" t="str">
        <f t="shared" si="13"/>
        <v>A</v>
      </c>
      <c r="H44" s="113" t="str">
        <f t="shared" si="13"/>
        <v>D</v>
      </c>
      <c r="I44" s="113" t="str">
        <f t="shared" si="13"/>
        <v>D</v>
      </c>
      <c r="J44" s="114" t="str">
        <f t="shared" si="13"/>
        <v>E</v>
      </c>
      <c r="K44" s="112" t="str">
        <f t="shared" si="13"/>
        <v>A</v>
      </c>
      <c r="L44" s="113" t="str">
        <f t="shared" si="13"/>
        <v>D</v>
      </c>
      <c r="M44" s="113" t="str">
        <f t="shared" si="13"/>
        <v>D</v>
      </c>
      <c r="N44" s="113" t="str">
        <f t="shared" si="13"/>
        <v>D</v>
      </c>
      <c r="O44" s="114" t="str">
        <f t="shared" si="13"/>
        <v>D</v>
      </c>
      <c r="P44" s="110" t="str">
        <f t="shared" si="13"/>
        <v>C</v>
      </c>
      <c r="Q44" s="61"/>
      <c r="R44" s="19"/>
      <c r="S44" s="19"/>
      <c r="T44" s="19"/>
      <c r="U44" s="83"/>
      <c r="V44" s="13"/>
      <c r="W44" s="226" t="s">
        <v>22</v>
      </c>
      <c r="X44" s="226"/>
      <c r="Y44" s="227"/>
      <c r="Z44" s="115"/>
      <c r="AA44" s="102" t="str">
        <f aca="true" t="shared" si="14" ref="AA44:AK44">IF(AA43&gt;3.2,"A",IF(AA43&gt;2.4,"B",IF(AA43&gt;1.6,"C",IF(AA43&gt;0.8,"D","E"))))</f>
        <v>A</v>
      </c>
      <c r="AB44" s="102" t="str">
        <f t="shared" si="14"/>
        <v>C</v>
      </c>
      <c r="AC44" s="102" t="str">
        <f t="shared" si="14"/>
        <v>C</v>
      </c>
      <c r="AD44" s="102" t="str">
        <f t="shared" si="14"/>
        <v>D</v>
      </c>
      <c r="AE44" s="181" t="str">
        <f t="shared" si="14"/>
        <v>D</v>
      </c>
      <c r="AF44" s="115" t="str">
        <f t="shared" si="14"/>
        <v>D</v>
      </c>
      <c r="AG44" s="102" t="str">
        <f t="shared" si="14"/>
        <v>E</v>
      </c>
      <c r="AH44" s="102" t="str">
        <f t="shared" si="14"/>
        <v>A</v>
      </c>
      <c r="AI44" s="102" t="str">
        <f t="shared" si="14"/>
        <v>D</v>
      </c>
      <c r="AJ44" s="116" t="str">
        <f t="shared" si="14"/>
        <v>D</v>
      </c>
      <c r="AK44" s="110" t="str">
        <f t="shared" si="14"/>
        <v>C</v>
      </c>
      <c r="AL44" s="123"/>
      <c r="AM44" s="124"/>
      <c r="AN44" s="74"/>
      <c r="AO44" s="74"/>
      <c r="AP44" s="74"/>
      <c r="AQ44" s="74"/>
      <c r="AR44" s="74"/>
      <c r="AS44" s="74"/>
      <c r="AT44" s="74"/>
    </row>
    <row r="45" spans="1:46" ht="16.5" thickBot="1">
      <c r="A45" s="120"/>
      <c r="B45" s="120"/>
      <c r="C45" s="120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53"/>
      <c r="Q45" s="53"/>
      <c r="R45" s="18"/>
      <c r="S45" s="18"/>
      <c r="T45" s="18"/>
      <c r="U45" s="83"/>
      <c r="V45" s="13"/>
      <c r="W45" s="222" t="s">
        <v>23</v>
      </c>
      <c r="X45" s="222"/>
      <c r="Y45" s="223"/>
      <c r="Z45" s="122"/>
      <c r="AA45" s="200">
        <f aca="true" t="shared" si="15" ref="AA45:AK45">(AA43-F43)*100/4</f>
        <v>5.677223719676549</v>
      </c>
      <c r="AB45" s="200">
        <f t="shared" si="15"/>
        <v>-31.875000000000007</v>
      </c>
      <c r="AC45" s="200">
        <f t="shared" si="15"/>
        <v>20.625</v>
      </c>
      <c r="AD45" s="200">
        <f t="shared" si="15"/>
        <v>10.624999999999996</v>
      </c>
      <c r="AE45" s="205">
        <f t="shared" si="15"/>
        <v>17.499999999999993</v>
      </c>
      <c r="AF45" s="202">
        <f t="shared" si="15"/>
        <v>-42.65624999999999</v>
      </c>
      <c r="AG45" s="200">
        <f t="shared" si="15"/>
        <v>-8.333333333333334</v>
      </c>
      <c r="AH45" s="200">
        <f t="shared" si="15"/>
        <v>58.5</v>
      </c>
      <c r="AI45" s="200">
        <f t="shared" si="15"/>
        <v>8.958333333333329</v>
      </c>
      <c r="AJ45" s="201">
        <f t="shared" si="15"/>
        <v>10.833333333333334</v>
      </c>
      <c r="AK45" s="206">
        <f t="shared" si="15"/>
        <v>4.985430705300992</v>
      </c>
      <c r="AL45" s="123"/>
      <c r="AM45" s="124"/>
      <c r="AN45" s="74"/>
      <c r="AO45" s="74"/>
      <c r="AP45" s="74"/>
      <c r="AQ45" s="74"/>
      <c r="AR45" s="74"/>
      <c r="AS45" s="74"/>
      <c r="AT45" s="74"/>
    </row>
    <row r="46" spans="1:46" ht="16.5" thickBot="1">
      <c r="A46" s="120"/>
      <c r="B46" s="120"/>
      <c r="C46" s="120"/>
      <c r="D46" s="62"/>
      <c r="E46" s="63"/>
      <c r="F46" s="63"/>
      <c r="G46" s="63"/>
      <c r="H46" s="63"/>
      <c r="I46" s="63"/>
      <c r="J46" s="63"/>
      <c r="K46" s="63"/>
      <c r="L46" s="63"/>
      <c r="M46" s="64"/>
      <c r="N46" s="64"/>
      <c r="O46" s="64"/>
      <c r="P46" s="53"/>
      <c r="Q46" s="53"/>
      <c r="R46" s="18"/>
      <c r="S46" s="18"/>
      <c r="T46" s="18"/>
      <c r="U46" s="83"/>
      <c r="V46" s="13"/>
      <c r="W46" s="65"/>
      <c r="X46" s="65"/>
      <c r="Y46" s="6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39"/>
      <c r="AL46" s="126"/>
      <c r="AM46" s="127"/>
      <c r="AN46" s="74"/>
      <c r="AO46" s="74"/>
      <c r="AP46" s="74"/>
      <c r="AQ46" s="74"/>
      <c r="AR46" s="74"/>
      <c r="AS46" s="74"/>
      <c r="AT46" s="74"/>
    </row>
    <row r="47" spans="1:46" ht="15" customHeight="1">
      <c r="A47" s="120"/>
      <c r="B47" s="217" t="s">
        <v>29</v>
      </c>
      <c r="C47" s="128" t="s">
        <v>24</v>
      </c>
      <c r="D47" s="128"/>
      <c r="E47" s="128"/>
      <c r="F47" s="128"/>
      <c r="G47" s="128"/>
      <c r="H47" s="128"/>
      <c r="I47" s="128"/>
      <c r="J47" s="128"/>
      <c r="K47" s="129"/>
      <c r="L47" s="81"/>
      <c r="M47" s="220" t="s">
        <v>31</v>
      </c>
      <c r="N47" s="221"/>
      <c r="O47" s="130" t="s">
        <v>35</v>
      </c>
      <c r="P47" s="120"/>
      <c r="Q47" s="121"/>
      <c r="R47" s="83"/>
      <c r="S47" s="83"/>
      <c r="T47" s="83"/>
      <c r="U47" s="83"/>
      <c r="V47" s="13"/>
      <c r="W47" s="217" t="s">
        <v>29</v>
      </c>
      <c r="X47" s="79" t="s">
        <v>24</v>
      </c>
      <c r="Y47" s="79"/>
      <c r="Z47" s="79"/>
      <c r="AA47" s="79"/>
      <c r="AB47" s="79"/>
      <c r="AC47" s="79"/>
      <c r="AD47" s="79"/>
      <c r="AE47" s="79"/>
      <c r="AF47" s="79"/>
      <c r="AG47" s="80"/>
      <c r="AH47" s="81"/>
      <c r="AI47" s="118" t="s">
        <v>31</v>
      </c>
      <c r="AJ47" s="119"/>
      <c r="AK47" s="82" t="s">
        <v>35</v>
      </c>
      <c r="AM47" s="131"/>
      <c r="AN47" s="74"/>
      <c r="AO47" s="74"/>
      <c r="AP47" s="74"/>
      <c r="AQ47" s="74"/>
      <c r="AR47" s="74"/>
      <c r="AS47" s="74"/>
      <c r="AT47" s="74"/>
    </row>
    <row r="48" spans="1:46" ht="15" customHeight="1">
      <c r="A48" s="120"/>
      <c r="B48" s="218"/>
      <c r="C48" s="121" t="s">
        <v>26</v>
      </c>
      <c r="D48" s="121"/>
      <c r="E48" s="121"/>
      <c r="F48" s="121"/>
      <c r="G48" s="121"/>
      <c r="H48" s="121"/>
      <c r="I48" s="121"/>
      <c r="J48" s="121"/>
      <c r="K48" s="132"/>
      <c r="L48" s="85"/>
      <c r="M48" s="133" t="s">
        <v>32</v>
      </c>
      <c r="N48" s="133"/>
      <c r="O48" s="133" t="s">
        <v>34</v>
      </c>
      <c r="P48" s="120"/>
      <c r="Q48" s="121"/>
      <c r="R48" s="83"/>
      <c r="S48" s="83"/>
      <c r="T48" s="83"/>
      <c r="U48" s="83"/>
      <c r="V48" s="13"/>
      <c r="W48" s="218"/>
      <c r="X48" s="83" t="s">
        <v>26</v>
      </c>
      <c r="Y48" s="83"/>
      <c r="Z48" s="83"/>
      <c r="AA48" s="83"/>
      <c r="AB48" s="83"/>
      <c r="AC48" s="83"/>
      <c r="AD48" s="83"/>
      <c r="AE48" s="83"/>
      <c r="AF48" s="83"/>
      <c r="AG48" s="84"/>
      <c r="AH48" s="85"/>
      <c r="AI48" s="82" t="s">
        <v>32</v>
      </c>
      <c r="AJ48" s="82"/>
      <c r="AK48" s="82" t="s">
        <v>34</v>
      </c>
      <c r="AM48" s="131"/>
      <c r="AN48" s="74"/>
      <c r="AO48" s="74"/>
      <c r="AP48" s="74"/>
      <c r="AQ48" s="74"/>
      <c r="AR48" s="74"/>
      <c r="AS48" s="74"/>
      <c r="AT48" s="74"/>
    </row>
    <row r="49" spans="1:46" ht="15">
      <c r="A49" s="120"/>
      <c r="B49" s="218"/>
      <c r="C49" s="121" t="s">
        <v>25</v>
      </c>
      <c r="D49" s="121"/>
      <c r="E49" s="121"/>
      <c r="F49" s="121"/>
      <c r="G49" s="121"/>
      <c r="H49" s="121"/>
      <c r="I49" s="121"/>
      <c r="J49" s="121"/>
      <c r="K49" s="132"/>
      <c r="L49" s="86"/>
      <c r="M49" s="133" t="s">
        <v>33</v>
      </c>
      <c r="N49" s="133"/>
      <c r="O49" s="133" t="s">
        <v>36</v>
      </c>
      <c r="P49" s="120"/>
      <c r="Q49" s="121"/>
      <c r="R49" s="83"/>
      <c r="S49" s="83"/>
      <c r="T49" s="83"/>
      <c r="U49" s="83"/>
      <c r="V49" s="13"/>
      <c r="W49" s="218"/>
      <c r="X49" s="83" t="s">
        <v>25</v>
      </c>
      <c r="Y49" s="83"/>
      <c r="Z49" s="83"/>
      <c r="AA49" s="83"/>
      <c r="AB49" s="83"/>
      <c r="AC49" s="83"/>
      <c r="AD49" s="83"/>
      <c r="AE49" s="83"/>
      <c r="AF49" s="83"/>
      <c r="AG49" s="84"/>
      <c r="AH49" s="86"/>
      <c r="AI49" s="82" t="s">
        <v>33</v>
      </c>
      <c r="AJ49" s="82"/>
      <c r="AK49" s="82" t="s">
        <v>36</v>
      </c>
      <c r="AM49" s="131"/>
      <c r="AN49" s="74"/>
      <c r="AO49" s="74"/>
      <c r="AP49" s="74"/>
      <c r="AQ49" s="74"/>
      <c r="AR49" s="74"/>
      <c r="AS49" s="74"/>
      <c r="AT49" s="74"/>
    </row>
    <row r="50" spans="1:46" ht="15">
      <c r="A50" s="120"/>
      <c r="B50" s="218"/>
      <c r="C50" s="121" t="s">
        <v>28</v>
      </c>
      <c r="D50" s="121"/>
      <c r="E50" s="121"/>
      <c r="F50" s="121"/>
      <c r="G50" s="121"/>
      <c r="H50" s="121"/>
      <c r="I50" s="121"/>
      <c r="J50" s="121"/>
      <c r="K50" s="132"/>
      <c r="L50" s="120"/>
      <c r="M50" s="120"/>
      <c r="N50" s="120"/>
      <c r="O50" s="120"/>
      <c r="P50" s="120"/>
      <c r="Q50" s="121"/>
      <c r="R50" s="83"/>
      <c r="S50" s="83"/>
      <c r="T50" s="83"/>
      <c r="U50" s="83"/>
      <c r="V50" s="13"/>
      <c r="W50" s="218"/>
      <c r="X50" s="83" t="s">
        <v>28</v>
      </c>
      <c r="Y50" s="83"/>
      <c r="Z50" s="83"/>
      <c r="AA50" s="83"/>
      <c r="AB50" s="83"/>
      <c r="AC50" s="83"/>
      <c r="AD50" s="83"/>
      <c r="AE50" s="83"/>
      <c r="AF50" s="83"/>
      <c r="AG50" s="84"/>
      <c r="AL50" s="131"/>
      <c r="AM50" s="131"/>
      <c r="AN50" s="74"/>
      <c r="AO50" s="74"/>
      <c r="AP50" s="74"/>
      <c r="AQ50" s="74"/>
      <c r="AR50" s="74"/>
      <c r="AS50" s="74"/>
      <c r="AT50" s="74"/>
    </row>
    <row r="51" spans="1:46" ht="15.75" thickBot="1">
      <c r="A51" s="120"/>
      <c r="B51" s="219"/>
      <c r="C51" s="134" t="s">
        <v>27</v>
      </c>
      <c r="D51" s="134"/>
      <c r="E51" s="134"/>
      <c r="F51" s="134"/>
      <c r="G51" s="134"/>
      <c r="H51" s="134"/>
      <c r="I51" s="134"/>
      <c r="J51" s="134"/>
      <c r="K51" s="135"/>
      <c r="L51" s="120"/>
      <c r="M51" s="120"/>
      <c r="N51" s="120"/>
      <c r="O51" s="120"/>
      <c r="P51" s="120"/>
      <c r="Q51" s="121"/>
      <c r="R51" s="83"/>
      <c r="S51" s="83"/>
      <c r="T51" s="83"/>
      <c r="U51" s="83"/>
      <c r="V51" s="13"/>
      <c r="W51" s="219"/>
      <c r="X51" s="87" t="s">
        <v>27</v>
      </c>
      <c r="Y51" s="87"/>
      <c r="Z51" s="87"/>
      <c r="AA51" s="87"/>
      <c r="AB51" s="87"/>
      <c r="AC51" s="87"/>
      <c r="AD51" s="87"/>
      <c r="AE51" s="87"/>
      <c r="AF51" s="87"/>
      <c r="AG51" s="88"/>
      <c r="AH51" s="74"/>
      <c r="AI51" s="74"/>
      <c r="AJ51" s="74"/>
      <c r="AK51" s="131"/>
      <c r="AL51" s="131"/>
      <c r="AM51" s="131"/>
      <c r="AN51" s="74"/>
      <c r="AO51" s="74"/>
      <c r="AP51" s="74"/>
      <c r="AQ51" s="74"/>
      <c r="AR51" s="74"/>
      <c r="AS51" s="74"/>
      <c r="AT51" s="74"/>
    </row>
    <row r="52" spans="1:46" ht="15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1"/>
      <c r="R52" s="83"/>
      <c r="S52" s="83"/>
      <c r="T52" s="83"/>
      <c r="U52" s="83"/>
      <c r="V52" s="13"/>
      <c r="W52" s="83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131"/>
      <c r="AL52" s="131"/>
      <c r="AM52" s="131"/>
      <c r="AN52" s="74"/>
      <c r="AO52" s="74"/>
      <c r="AP52" s="74"/>
      <c r="AQ52" s="74"/>
      <c r="AR52" s="74"/>
      <c r="AS52" s="74"/>
      <c r="AT52" s="74"/>
    </row>
    <row r="53" spans="1:46" ht="1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83"/>
      <c r="R53" s="83"/>
      <c r="S53" s="83"/>
      <c r="T53" s="83"/>
      <c r="U53" s="83"/>
      <c r="V53" s="13"/>
      <c r="W53" s="83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131"/>
      <c r="AL53" s="131"/>
      <c r="AM53" s="131"/>
      <c r="AN53" s="74"/>
      <c r="AO53" s="74"/>
      <c r="AP53" s="74"/>
      <c r="AQ53" s="74"/>
      <c r="AR53" s="74"/>
      <c r="AS53" s="74"/>
      <c r="AT53" s="74"/>
    </row>
    <row r="54" spans="1:46" ht="120" customHeight="1">
      <c r="A54" s="74"/>
      <c r="B54" s="74"/>
      <c r="C54" s="74"/>
      <c r="D54" s="74"/>
      <c r="E54" s="97" t="s">
        <v>59</v>
      </c>
      <c r="F54" s="97" t="s">
        <v>60</v>
      </c>
      <c r="G54" s="97" t="s">
        <v>3</v>
      </c>
      <c r="H54" s="97" t="s">
        <v>14</v>
      </c>
      <c r="I54" s="97" t="s">
        <v>7</v>
      </c>
      <c r="J54" s="97" t="s">
        <v>15</v>
      </c>
      <c r="K54" s="97" t="s">
        <v>16</v>
      </c>
      <c r="L54" s="97" t="s">
        <v>9</v>
      </c>
      <c r="M54" s="100" t="s">
        <v>17</v>
      </c>
      <c r="N54" s="100" t="s">
        <v>10</v>
      </c>
      <c r="O54" s="100" t="s">
        <v>11</v>
      </c>
      <c r="P54" s="101" t="s">
        <v>52</v>
      </c>
      <c r="Q54" s="83"/>
      <c r="R54" s="83"/>
      <c r="S54" s="83"/>
      <c r="T54" s="83"/>
      <c r="U54" s="83"/>
      <c r="V54" s="13"/>
      <c r="W54" s="83"/>
      <c r="X54" s="74"/>
      <c r="Y54" s="74"/>
      <c r="Z54" s="97" t="s">
        <v>59</v>
      </c>
      <c r="AA54" s="97" t="s">
        <v>60</v>
      </c>
      <c r="AB54" s="97" t="s">
        <v>3</v>
      </c>
      <c r="AC54" s="97" t="s">
        <v>14</v>
      </c>
      <c r="AD54" s="97" t="s">
        <v>7</v>
      </c>
      <c r="AE54" s="97" t="s">
        <v>15</v>
      </c>
      <c r="AF54" s="97" t="s">
        <v>16</v>
      </c>
      <c r="AG54" s="97" t="s">
        <v>9</v>
      </c>
      <c r="AH54" s="100" t="s">
        <v>17</v>
      </c>
      <c r="AI54" s="100" t="s">
        <v>10</v>
      </c>
      <c r="AJ54" s="100" t="s">
        <v>11</v>
      </c>
      <c r="AK54" s="101" t="s">
        <v>52</v>
      </c>
      <c r="AL54" s="131"/>
      <c r="AM54" s="131"/>
      <c r="AN54" s="74"/>
      <c r="AO54" s="74"/>
      <c r="AP54" s="74"/>
      <c r="AQ54" s="74"/>
      <c r="AR54" s="74"/>
      <c r="AS54" s="74"/>
      <c r="AT54" s="74"/>
    </row>
    <row r="55" spans="1:46" ht="15.75" thickBot="1">
      <c r="A55" s="74"/>
      <c r="B55" s="74"/>
      <c r="C55" s="74"/>
      <c r="D55" s="74"/>
      <c r="E55" s="58">
        <f>+E43</f>
        <v>69.78571428571429</v>
      </c>
      <c r="F55" s="58">
        <f>+F43</f>
        <v>3.29177897574124</v>
      </c>
      <c r="G55" s="58">
        <f aca="true" t="shared" si="16" ref="G55:P55">+G43</f>
        <v>3.5</v>
      </c>
      <c r="H55" s="58">
        <f t="shared" si="16"/>
        <v>1</v>
      </c>
      <c r="I55" s="58">
        <f t="shared" si="16"/>
        <v>1.0750000000000002</v>
      </c>
      <c r="J55" s="58">
        <f t="shared" si="16"/>
        <v>0.6000000000000001</v>
      </c>
      <c r="K55" s="58">
        <f t="shared" si="16"/>
        <v>3.20625</v>
      </c>
      <c r="L55" s="58">
        <f t="shared" si="16"/>
        <v>1</v>
      </c>
      <c r="M55" s="58">
        <f t="shared" si="16"/>
        <v>1</v>
      </c>
      <c r="N55" s="58">
        <f t="shared" si="16"/>
        <v>1.0750000000000002</v>
      </c>
      <c r="O55" s="58">
        <f t="shared" si="16"/>
        <v>1</v>
      </c>
      <c r="P55" s="58">
        <f t="shared" si="16"/>
        <v>1.6748028975741238</v>
      </c>
      <c r="Q55" s="83"/>
      <c r="R55" s="83"/>
      <c r="S55" s="83"/>
      <c r="T55" s="83"/>
      <c r="U55" s="83"/>
      <c r="V55" s="13"/>
      <c r="W55" s="83"/>
      <c r="X55" s="74"/>
      <c r="Y55" s="136"/>
      <c r="Z55" s="56">
        <f>+Z43</f>
        <v>74.6</v>
      </c>
      <c r="AA55" s="56">
        <f aca="true" t="shared" si="17" ref="AA55:AK55">+AA43</f>
        <v>3.518867924528302</v>
      </c>
      <c r="AB55" s="56">
        <f t="shared" si="17"/>
        <v>2.2249999999999996</v>
      </c>
      <c r="AC55" s="56">
        <f t="shared" si="17"/>
        <v>1.825</v>
      </c>
      <c r="AD55" s="56">
        <f t="shared" si="17"/>
        <v>1.5</v>
      </c>
      <c r="AE55" s="56">
        <f t="shared" si="17"/>
        <v>1.2999999999999998</v>
      </c>
      <c r="AF55" s="56">
        <f t="shared" si="17"/>
        <v>1.5</v>
      </c>
      <c r="AG55" s="56">
        <f t="shared" si="17"/>
        <v>0.6666666666666666</v>
      </c>
      <c r="AH55" s="56">
        <f t="shared" si="17"/>
        <v>3.34</v>
      </c>
      <c r="AI55" s="56">
        <f t="shared" si="17"/>
        <v>1.4333333333333333</v>
      </c>
      <c r="AJ55" s="56">
        <f t="shared" si="17"/>
        <v>1.4333333333333333</v>
      </c>
      <c r="AK55" s="56">
        <f t="shared" si="17"/>
        <v>1.8742201257861635</v>
      </c>
      <c r="AL55" s="131"/>
      <c r="AM55" s="131"/>
      <c r="AN55" s="74"/>
      <c r="AO55" s="74"/>
      <c r="AP55" s="74"/>
      <c r="AQ55" s="74"/>
      <c r="AR55" s="74"/>
      <c r="AS55" s="74"/>
      <c r="AT55" s="74"/>
    </row>
    <row r="56" spans="1:46" ht="15">
      <c r="A56" s="74"/>
      <c r="B56" s="74"/>
      <c r="C56" s="74"/>
      <c r="D56" s="74"/>
      <c r="E56" s="137" t="e">
        <f>IF(E55&gt;=0,IF(E55&lt;=1.6,E55,NA()))</f>
        <v>#N/A</v>
      </c>
      <c r="F56" s="137" t="e">
        <f>IF(F55&gt;=0,IF(F55&lt;=1.6,F55,NA()))</f>
        <v>#N/A</v>
      </c>
      <c r="G56" s="138" t="e">
        <f aca="true" t="shared" si="18" ref="G56:P56">IF(G55&gt;=0,IF(G55&lt;=1.6,G55,NA()))</f>
        <v>#N/A</v>
      </c>
      <c r="H56" s="138">
        <f t="shared" si="18"/>
        <v>1</v>
      </c>
      <c r="I56" s="138">
        <f t="shared" si="18"/>
        <v>1.0750000000000002</v>
      </c>
      <c r="J56" s="138">
        <f t="shared" si="18"/>
        <v>0.6000000000000001</v>
      </c>
      <c r="K56" s="138" t="e">
        <f t="shared" si="18"/>
        <v>#N/A</v>
      </c>
      <c r="L56" s="138">
        <f t="shared" si="18"/>
        <v>1</v>
      </c>
      <c r="M56" s="138">
        <f t="shared" si="18"/>
        <v>1</v>
      </c>
      <c r="N56" s="138">
        <f t="shared" si="18"/>
        <v>1.0750000000000002</v>
      </c>
      <c r="O56" s="138">
        <f t="shared" si="18"/>
        <v>1</v>
      </c>
      <c r="P56" s="139" t="e">
        <f t="shared" si="18"/>
        <v>#N/A</v>
      </c>
      <c r="Q56" s="83"/>
      <c r="R56" s="83"/>
      <c r="S56" s="83"/>
      <c r="T56" s="83"/>
      <c r="U56" s="83"/>
      <c r="V56" s="13"/>
      <c r="W56" s="83"/>
      <c r="X56" s="74"/>
      <c r="Y56" s="136"/>
      <c r="Z56" s="137" t="e">
        <f aca="true" t="shared" si="19" ref="Z56:AJ56">IF(Z55&gt;=0,IF(Z55&lt;=1.6,Z55,NA()))</f>
        <v>#N/A</v>
      </c>
      <c r="AA56" s="137" t="e">
        <f>IF(AA55&gt;=0,IF(AA55&lt;=1.6,AA55,NA()))</f>
        <v>#N/A</v>
      </c>
      <c r="AB56" s="138" t="e">
        <f t="shared" si="19"/>
        <v>#N/A</v>
      </c>
      <c r="AC56" s="138" t="e">
        <f t="shared" si="19"/>
        <v>#N/A</v>
      </c>
      <c r="AD56" s="138">
        <f t="shared" si="19"/>
        <v>1.5</v>
      </c>
      <c r="AE56" s="138">
        <f t="shared" si="19"/>
        <v>1.2999999999999998</v>
      </c>
      <c r="AF56" s="138">
        <f t="shared" si="19"/>
        <v>1.5</v>
      </c>
      <c r="AG56" s="138">
        <f t="shared" si="19"/>
        <v>0.6666666666666666</v>
      </c>
      <c r="AH56" s="138" t="e">
        <f t="shared" si="19"/>
        <v>#N/A</v>
      </c>
      <c r="AI56" s="138">
        <f t="shared" si="19"/>
        <v>1.4333333333333333</v>
      </c>
      <c r="AJ56" s="138">
        <f t="shared" si="19"/>
        <v>1.4333333333333333</v>
      </c>
      <c r="AK56" s="138" t="e">
        <f>IF(AK55&gt;=0,IF(AK55&lt;=1.6,AK55,NA()))</f>
        <v>#N/A</v>
      </c>
      <c r="AL56" s="131"/>
      <c r="AM56" s="131"/>
      <c r="AN56" s="74"/>
      <c r="AO56" s="74"/>
      <c r="AP56" s="74"/>
      <c r="AQ56" s="74"/>
      <c r="AR56" s="74"/>
      <c r="AS56" s="74"/>
      <c r="AT56" s="74"/>
    </row>
    <row r="57" spans="1:46" ht="15">
      <c r="A57" s="74"/>
      <c r="B57" s="74"/>
      <c r="C57" s="74"/>
      <c r="D57" s="74"/>
      <c r="E57" s="140" t="e">
        <f>IF(E55&gt;1.6,IF(E55&lt;=2.4,E55,NA()))</f>
        <v>#N/A</v>
      </c>
      <c r="F57" s="140" t="e">
        <f>IF(F55&gt;1.6,IF(F55&lt;=2.4,F55,NA()))</f>
        <v>#N/A</v>
      </c>
      <c r="G57" s="141" t="e">
        <f aca="true" t="shared" si="20" ref="G57:P57">IF(G55&gt;1.6,IF(G55&lt;=2.4,G55,NA()))</f>
        <v>#N/A</v>
      </c>
      <c r="H57" s="141" t="b">
        <f t="shared" si="20"/>
        <v>0</v>
      </c>
      <c r="I57" s="141" t="b">
        <f t="shared" si="20"/>
        <v>0</v>
      </c>
      <c r="J57" s="141" t="b">
        <f t="shared" si="20"/>
        <v>0</v>
      </c>
      <c r="K57" s="141" t="e">
        <f t="shared" si="20"/>
        <v>#N/A</v>
      </c>
      <c r="L57" s="141" t="b">
        <f t="shared" si="20"/>
        <v>0</v>
      </c>
      <c r="M57" s="141" t="b">
        <f t="shared" si="20"/>
        <v>0</v>
      </c>
      <c r="N57" s="141" t="b">
        <f t="shared" si="20"/>
        <v>0</v>
      </c>
      <c r="O57" s="141" t="b">
        <f t="shared" si="20"/>
        <v>0</v>
      </c>
      <c r="P57" s="142">
        <f t="shared" si="20"/>
        <v>1.6748028975741238</v>
      </c>
      <c r="Q57" s="83"/>
      <c r="R57" s="83"/>
      <c r="S57" s="83"/>
      <c r="T57" s="83"/>
      <c r="U57" s="83"/>
      <c r="V57" s="13"/>
      <c r="W57" s="83"/>
      <c r="X57" s="74"/>
      <c r="Y57" s="136"/>
      <c r="Z57" s="140" t="e">
        <f>IF(Z55&gt;1.6,IF(Z55&lt;=2.4,Z55,NA()))</f>
        <v>#N/A</v>
      </c>
      <c r="AA57" s="140" t="e">
        <f>IF(AA55&gt;1.6,IF(AA55&lt;=2.4,AA55,NA()))</f>
        <v>#N/A</v>
      </c>
      <c r="AB57" s="141">
        <f aca="true" t="shared" si="21" ref="AB57:AJ57">IF(AB55&gt;1.6,IF(AB55&lt;=2.4,AB55,NA()))</f>
        <v>2.2249999999999996</v>
      </c>
      <c r="AC57" s="141">
        <f t="shared" si="21"/>
        <v>1.825</v>
      </c>
      <c r="AD57" s="141" t="b">
        <f t="shared" si="21"/>
        <v>0</v>
      </c>
      <c r="AE57" s="141" t="b">
        <f t="shared" si="21"/>
        <v>0</v>
      </c>
      <c r="AF57" s="141" t="b">
        <f t="shared" si="21"/>
        <v>0</v>
      </c>
      <c r="AG57" s="141" t="b">
        <f t="shared" si="21"/>
        <v>0</v>
      </c>
      <c r="AH57" s="141" t="e">
        <f t="shared" si="21"/>
        <v>#N/A</v>
      </c>
      <c r="AI57" s="141" t="b">
        <f t="shared" si="21"/>
        <v>0</v>
      </c>
      <c r="AJ57" s="141" t="b">
        <f t="shared" si="21"/>
        <v>0</v>
      </c>
      <c r="AK57" s="141">
        <f>IF(AK55&gt;1.6,IF(AK55&lt;=2.4,AK55,NA()))</f>
        <v>1.8742201257861635</v>
      </c>
      <c r="AL57" s="74"/>
      <c r="AM57" s="131"/>
      <c r="AN57" s="74"/>
      <c r="AO57" s="74"/>
      <c r="AP57" s="74"/>
      <c r="AQ57" s="74"/>
      <c r="AR57" s="74"/>
      <c r="AS57" s="74"/>
      <c r="AT57" s="74"/>
    </row>
    <row r="58" spans="1:46" ht="15.75" thickBot="1">
      <c r="A58" s="74"/>
      <c r="B58" s="74"/>
      <c r="C58" s="74"/>
      <c r="D58" s="74"/>
      <c r="E58" s="143" t="e">
        <f>IF(E55&gt;2.4,IF(E55&lt;=4,E55,NA()))</f>
        <v>#N/A</v>
      </c>
      <c r="F58" s="143">
        <f>IF(F55&gt;2.4,IF(F55&lt;=4,F55,NA()))</f>
        <v>3.29177897574124</v>
      </c>
      <c r="G58" s="144">
        <f aca="true" t="shared" si="22" ref="G58:P58">IF(G55&gt;2.4,IF(G55&lt;=4,G55,NA()))</f>
        <v>3.5</v>
      </c>
      <c r="H58" s="144" t="b">
        <f t="shared" si="22"/>
        <v>0</v>
      </c>
      <c r="I58" s="144" t="b">
        <f t="shared" si="22"/>
        <v>0</v>
      </c>
      <c r="J58" s="144" t="b">
        <f t="shared" si="22"/>
        <v>0</v>
      </c>
      <c r="K58" s="144">
        <f t="shared" si="22"/>
        <v>3.20625</v>
      </c>
      <c r="L58" s="144" t="b">
        <f t="shared" si="22"/>
        <v>0</v>
      </c>
      <c r="M58" s="144" t="b">
        <f t="shared" si="22"/>
        <v>0</v>
      </c>
      <c r="N58" s="144" t="b">
        <f t="shared" si="22"/>
        <v>0</v>
      </c>
      <c r="O58" s="144" t="b">
        <f t="shared" si="22"/>
        <v>0</v>
      </c>
      <c r="P58" s="145" t="b">
        <f t="shared" si="22"/>
        <v>0</v>
      </c>
      <c r="Q58" s="83"/>
      <c r="R58" s="83"/>
      <c r="S58" s="83"/>
      <c r="T58" s="83"/>
      <c r="U58" s="83"/>
      <c r="V58" s="13"/>
      <c r="W58" s="83"/>
      <c r="X58" s="74"/>
      <c r="Y58" s="74"/>
      <c r="Z58" s="143" t="e">
        <f>IF(Z55&gt;2.4,IF(Z55&lt;=4,Z55,NA()))</f>
        <v>#N/A</v>
      </c>
      <c r="AA58" s="143">
        <f>IF(AA55&gt;2.4,IF(AA55&lt;=4,AA55,NA()))</f>
        <v>3.518867924528302</v>
      </c>
      <c r="AB58" s="144" t="b">
        <f aca="true" t="shared" si="23" ref="AB58:AJ58">IF(AB55&gt;2.4,IF(AB55&lt;=4,AB55,NA()))</f>
        <v>0</v>
      </c>
      <c r="AC58" s="144" t="b">
        <f t="shared" si="23"/>
        <v>0</v>
      </c>
      <c r="AD58" s="144" t="b">
        <f t="shared" si="23"/>
        <v>0</v>
      </c>
      <c r="AE58" s="144" t="b">
        <f t="shared" si="23"/>
        <v>0</v>
      </c>
      <c r="AF58" s="144" t="b">
        <f t="shared" si="23"/>
        <v>0</v>
      </c>
      <c r="AG58" s="144" t="b">
        <f t="shared" si="23"/>
        <v>0</v>
      </c>
      <c r="AH58" s="144">
        <f t="shared" si="23"/>
        <v>3.34</v>
      </c>
      <c r="AI58" s="144" t="b">
        <f t="shared" si="23"/>
        <v>0</v>
      </c>
      <c r="AJ58" s="144" t="b">
        <f t="shared" si="23"/>
        <v>0</v>
      </c>
      <c r="AK58" s="144" t="b">
        <f>IF(AK55&gt;2.4,IF(AK55&lt;=4,AK55,NA()))</f>
        <v>0</v>
      </c>
      <c r="AL58" s="131"/>
      <c r="AM58" s="131"/>
      <c r="AN58" s="74"/>
      <c r="AO58" s="74"/>
      <c r="AP58" s="74"/>
      <c r="AQ58" s="74"/>
      <c r="AR58" s="74"/>
      <c r="AS58" s="74"/>
      <c r="AT58" s="74"/>
    </row>
    <row r="59" spans="1:46" ht="1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83"/>
      <c r="R59" s="83"/>
      <c r="S59" s="83"/>
      <c r="T59" s="83"/>
      <c r="U59" s="83"/>
      <c r="V59" s="13"/>
      <c r="W59" s="83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131"/>
      <c r="AL59" s="131"/>
      <c r="AM59" s="131"/>
      <c r="AN59" s="74"/>
      <c r="AO59" s="74"/>
      <c r="AP59" s="74"/>
      <c r="AQ59" s="74"/>
      <c r="AR59" s="74"/>
      <c r="AS59" s="74"/>
      <c r="AT59" s="74"/>
    </row>
    <row r="60" spans="1:46" ht="1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83"/>
      <c r="R60" s="83"/>
      <c r="S60" s="83"/>
      <c r="T60" s="83"/>
      <c r="U60" s="83"/>
      <c r="V60" s="13"/>
      <c r="W60" s="83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131"/>
      <c r="AL60" s="131"/>
      <c r="AM60" s="131"/>
      <c r="AN60" s="74"/>
      <c r="AO60" s="74"/>
      <c r="AP60" s="74"/>
      <c r="AQ60" s="74"/>
      <c r="AR60" s="74"/>
      <c r="AS60" s="74"/>
      <c r="AT60" s="74"/>
    </row>
    <row r="61" spans="1:46" ht="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83"/>
      <c r="R61" s="83"/>
      <c r="S61" s="83"/>
      <c r="T61" s="83"/>
      <c r="U61" s="83"/>
      <c r="V61" s="13"/>
      <c r="W61" s="83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131"/>
      <c r="AL61" s="131"/>
      <c r="AM61" s="131"/>
      <c r="AN61" s="74"/>
      <c r="AO61" s="74"/>
      <c r="AP61" s="74"/>
      <c r="AQ61" s="74"/>
      <c r="AR61" s="74"/>
      <c r="AS61" s="74"/>
      <c r="AT61" s="74"/>
    </row>
    <row r="62" spans="1:46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83"/>
      <c r="R62" s="83"/>
      <c r="S62" s="83"/>
      <c r="T62" s="83"/>
      <c r="U62" s="83"/>
      <c r="V62" s="13"/>
      <c r="W62" s="83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131"/>
      <c r="AL62" s="131"/>
      <c r="AM62" s="131"/>
      <c r="AN62" s="74"/>
      <c r="AO62" s="74"/>
      <c r="AP62" s="74"/>
      <c r="AQ62" s="74"/>
      <c r="AR62" s="74"/>
      <c r="AS62" s="74"/>
      <c r="AT62" s="74"/>
    </row>
    <row r="63" spans="1:46" ht="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83"/>
      <c r="R63" s="83"/>
      <c r="S63" s="83"/>
      <c r="T63" s="83"/>
      <c r="U63" s="83"/>
      <c r="V63" s="13"/>
      <c r="W63" s="83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131"/>
      <c r="AL63" s="131"/>
      <c r="AM63" s="131"/>
      <c r="AN63" s="74"/>
      <c r="AO63" s="74"/>
      <c r="AP63" s="74"/>
      <c r="AQ63" s="74"/>
      <c r="AR63" s="74"/>
      <c r="AS63" s="74"/>
      <c r="AT63" s="74"/>
    </row>
    <row r="64" spans="1:46" ht="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83"/>
      <c r="R64" s="83"/>
      <c r="S64" s="83"/>
      <c r="T64" s="83"/>
      <c r="U64" s="83"/>
      <c r="V64" s="13"/>
      <c r="W64" s="83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131"/>
      <c r="AL64" s="131"/>
      <c r="AM64" s="131"/>
      <c r="AN64" s="74"/>
      <c r="AO64" s="74"/>
      <c r="AP64" s="74"/>
      <c r="AQ64" s="74"/>
      <c r="AR64" s="74"/>
      <c r="AS64" s="74"/>
      <c r="AT64" s="74"/>
    </row>
    <row r="65" spans="1:46" ht="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83"/>
      <c r="R65" s="83"/>
      <c r="S65" s="83"/>
      <c r="T65" s="83"/>
      <c r="U65" s="83"/>
      <c r="V65" s="13"/>
      <c r="W65" s="83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131"/>
      <c r="AL65" s="131"/>
      <c r="AM65" s="131"/>
      <c r="AN65" s="74"/>
      <c r="AO65" s="74"/>
      <c r="AP65" s="74"/>
      <c r="AQ65" s="74"/>
      <c r="AR65" s="74"/>
      <c r="AS65" s="74"/>
      <c r="AT65" s="74"/>
    </row>
    <row r="66" spans="1:46" ht="1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83"/>
      <c r="R66" s="83"/>
      <c r="S66" s="83"/>
      <c r="T66" s="83"/>
      <c r="U66" s="83"/>
      <c r="V66" s="13"/>
      <c r="W66" s="83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131"/>
      <c r="AL66" s="131"/>
      <c r="AM66" s="131"/>
      <c r="AN66" s="74"/>
      <c r="AO66" s="74"/>
      <c r="AP66" s="74"/>
      <c r="AQ66" s="74"/>
      <c r="AR66" s="74"/>
      <c r="AS66" s="74"/>
      <c r="AT66" s="74"/>
    </row>
    <row r="67" spans="1:46" ht="1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83"/>
      <c r="R67" s="83"/>
      <c r="S67" s="83"/>
      <c r="T67" s="83"/>
      <c r="U67" s="83"/>
      <c r="V67" s="13"/>
      <c r="W67" s="83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131"/>
      <c r="AL67" s="131"/>
      <c r="AM67" s="131"/>
      <c r="AN67" s="74"/>
      <c r="AO67" s="74"/>
      <c r="AP67" s="74"/>
      <c r="AQ67" s="74"/>
      <c r="AR67" s="74"/>
      <c r="AS67" s="74"/>
      <c r="AT67" s="74"/>
    </row>
    <row r="68" spans="1:46" ht="1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83"/>
      <c r="R68" s="83"/>
      <c r="S68" s="83"/>
      <c r="T68" s="83"/>
      <c r="U68" s="83"/>
      <c r="V68" s="13"/>
      <c r="W68" s="83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131"/>
      <c r="AL68" s="131"/>
      <c r="AM68" s="131"/>
      <c r="AN68" s="74"/>
      <c r="AO68" s="74"/>
      <c r="AP68" s="74"/>
      <c r="AQ68" s="74"/>
      <c r="AR68" s="74"/>
      <c r="AS68" s="74"/>
      <c r="AT68" s="74"/>
    </row>
    <row r="69" spans="1:46" ht="1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83"/>
      <c r="R69" s="83"/>
      <c r="S69" s="83"/>
      <c r="T69" s="83"/>
      <c r="U69" s="83"/>
      <c r="V69" s="13"/>
      <c r="W69" s="83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131"/>
      <c r="AL69" s="131"/>
      <c r="AM69" s="131"/>
      <c r="AN69" s="74"/>
      <c r="AO69" s="74"/>
      <c r="AP69" s="74"/>
      <c r="AQ69" s="74"/>
      <c r="AR69" s="74"/>
      <c r="AS69" s="74"/>
      <c r="AT69" s="74"/>
    </row>
    <row r="70" spans="1:46" ht="1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83"/>
      <c r="R70" s="83"/>
      <c r="S70" s="83"/>
      <c r="T70" s="83"/>
      <c r="U70" s="83"/>
      <c r="V70" s="13"/>
      <c r="W70" s="83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131"/>
      <c r="AL70" s="131"/>
      <c r="AM70" s="131"/>
      <c r="AN70" s="74"/>
      <c r="AO70" s="74"/>
      <c r="AP70" s="74"/>
      <c r="AQ70" s="74"/>
      <c r="AR70" s="74"/>
      <c r="AS70" s="74"/>
      <c r="AT70" s="74"/>
    </row>
    <row r="71" spans="1:46" ht="1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83"/>
      <c r="R71" s="83"/>
      <c r="S71" s="83"/>
      <c r="T71" s="83"/>
      <c r="U71" s="83"/>
      <c r="V71" s="13"/>
      <c r="W71" s="83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131"/>
      <c r="AL71" s="131"/>
      <c r="AM71" s="131"/>
      <c r="AN71" s="74"/>
      <c r="AO71" s="74"/>
      <c r="AP71" s="74"/>
      <c r="AQ71" s="74"/>
      <c r="AR71" s="74"/>
      <c r="AS71" s="74"/>
      <c r="AT71" s="74"/>
    </row>
    <row r="72" spans="1:46" ht="1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83"/>
      <c r="R72" s="83"/>
      <c r="S72" s="83"/>
      <c r="T72" s="83"/>
      <c r="U72" s="83"/>
      <c r="V72" s="13"/>
      <c r="W72" s="83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131"/>
      <c r="AL72" s="131"/>
      <c r="AM72" s="131"/>
      <c r="AN72" s="74"/>
      <c r="AO72" s="74"/>
      <c r="AP72" s="74"/>
      <c r="AQ72" s="74"/>
      <c r="AR72" s="74"/>
      <c r="AS72" s="74"/>
      <c r="AT72" s="74"/>
    </row>
    <row r="73" spans="1:46" ht="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83"/>
      <c r="R73" s="83"/>
      <c r="S73" s="83"/>
      <c r="T73" s="83"/>
      <c r="U73" s="83"/>
      <c r="V73" s="13"/>
      <c r="W73" s="83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131"/>
      <c r="AL73" s="131"/>
      <c r="AM73" s="131"/>
      <c r="AN73" s="74"/>
      <c r="AO73" s="74"/>
      <c r="AP73" s="74"/>
      <c r="AQ73" s="74"/>
      <c r="AR73" s="74"/>
      <c r="AS73" s="74"/>
      <c r="AT73" s="74"/>
    </row>
    <row r="74" spans="1:46" ht="1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83"/>
      <c r="R74" s="83"/>
      <c r="S74" s="83"/>
      <c r="T74" s="83"/>
      <c r="U74" s="83"/>
      <c r="V74" s="13"/>
      <c r="W74" s="83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131"/>
      <c r="AL74" s="131"/>
      <c r="AM74" s="131"/>
      <c r="AN74" s="74"/>
      <c r="AO74" s="74"/>
      <c r="AP74" s="74"/>
      <c r="AQ74" s="74"/>
      <c r="AR74" s="74"/>
      <c r="AS74" s="74"/>
      <c r="AT74" s="74"/>
    </row>
    <row r="75" spans="1:46" ht="1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83"/>
      <c r="R75" s="83"/>
      <c r="S75" s="83"/>
      <c r="T75" s="83"/>
      <c r="U75" s="83"/>
      <c r="V75" s="13"/>
      <c r="W75" s="83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131"/>
      <c r="AL75" s="131"/>
      <c r="AM75" s="131"/>
      <c r="AN75" s="74"/>
      <c r="AO75" s="74"/>
      <c r="AP75" s="74"/>
      <c r="AQ75" s="74"/>
      <c r="AR75" s="74"/>
      <c r="AS75" s="74"/>
      <c r="AT75" s="74"/>
    </row>
    <row r="76" spans="1:46" ht="1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83"/>
      <c r="R76" s="83"/>
      <c r="S76" s="83"/>
      <c r="T76" s="83"/>
      <c r="U76" s="83"/>
      <c r="V76" s="13"/>
      <c r="W76" s="83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131"/>
      <c r="AL76" s="131"/>
      <c r="AM76" s="131"/>
      <c r="AN76" s="74"/>
      <c r="AO76" s="74"/>
      <c r="AP76" s="74"/>
      <c r="AQ76" s="74"/>
      <c r="AR76" s="74"/>
      <c r="AS76" s="74"/>
      <c r="AT76" s="74"/>
    </row>
    <row r="77" spans="1:46" ht="1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83"/>
      <c r="R77" s="83"/>
      <c r="S77" s="83"/>
      <c r="T77" s="83"/>
      <c r="U77" s="83"/>
      <c r="V77" s="13"/>
      <c r="W77" s="83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131"/>
      <c r="AL77" s="131"/>
      <c r="AM77" s="131"/>
      <c r="AN77" s="74"/>
      <c r="AO77" s="74"/>
      <c r="AP77" s="74"/>
      <c r="AQ77" s="74"/>
      <c r="AR77" s="74"/>
      <c r="AS77" s="74"/>
      <c r="AT77" s="74"/>
    </row>
    <row r="78" spans="1:46" ht="1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83"/>
      <c r="R78" s="83"/>
      <c r="S78" s="83"/>
      <c r="T78" s="83"/>
      <c r="U78" s="83"/>
      <c r="V78" s="13"/>
      <c r="W78" s="83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131"/>
      <c r="AL78" s="131"/>
      <c r="AM78" s="131"/>
      <c r="AN78" s="74"/>
      <c r="AO78" s="74"/>
      <c r="AP78" s="74"/>
      <c r="AQ78" s="74"/>
      <c r="AR78" s="74"/>
      <c r="AS78" s="74"/>
      <c r="AT78" s="74"/>
    </row>
    <row r="79" spans="1:46" ht="1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83"/>
      <c r="R79" s="83"/>
      <c r="S79" s="83"/>
      <c r="T79" s="83"/>
      <c r="U79" s="83"/>
      <c r="V79" s="13"/>
      <c r="W79" s="83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131"/>
      <c r="AL79" s="131"/>
      <c r="AM79" s="131"/>
      <c r="AN79" s="74"/>
      <c r="AO79" s="74"/>
      <c r="AP79" s="74"/>
      <c r="AQ79" s="74"/>
      <c r="AR79" s="74"/>
      <c r="AS79" s="74"/>
      <c r="AT79" s="74"/>
    </row>
    <row r="80" spans="1:46" ht="1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83"/>
      <c r="R80" s="83"/>
      <c r="S80" s="83"/>
      <c r="T80" s="83"/>
      <c r="U80" s="83"/>
      <c r="V80" s="13"/>
      <c r="W80" s="83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131"/>
      <c r="AL80" s="131"/>
      <c r="AM80" s="131"/>
      <c r="AN80" s="74"/>
      <c r="AO80" s="74"/>
      <c r="AP80" s="74"/>
      <c r="AQ80" s="74"/>
      <c r="AR80" s="74"/>
      <c r="AS80" s="74"/>
      <c r="AT80" s="74"/>
    </row>
    <row r="81" spans="1:46" ht="1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83"/>
      <c r="R81" s="83"/>
      <c r="S81" s="83"/>
      <c r="T81" s="83"/>
      <c r="U81" s="83"/>
      <c r="V81" s="13"/>
      <c r="W81" s="83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131"/>
      <c r="AL81" s="131"/>
      <c r="AM81" s="131"/>
      <c r="AN81" s="74"/>
      <c r="AO81" s="74"/>
      <c r="AP81" s="74"/>
      <c r="AQ81" s="74"/>
      <c r="AR81" s="74"/>
      <c r="AS81" s="74"/>
      <c r="AT81" s="74"/>
    </row>
    <row r="82" spans="1:46" ht="1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83"/>
      <c r="R82" s="83"/>
      <c r="S82" s="83"/>
      <c r="T82" s="83"/>
      <c r="U82" s="83"/>
      <c r="V82" s="13"/>
      <c r="W82" s="83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131"/>
      <c r="AL82" s="131"/>
      <c r="AM82" s="131"/>
      <c r="AN82" s="74"/>
      <c r="AO82" s="74"/>
      <c r="AP82" s="74"/>
      <c r="AQ82" s="74"/>
      <c r="AR82" s="74"/>
      <c r="AS82" s="74"/>
      <c r="AT82" s="74"/>
    </row>
    <row r="83" spans="1:46" ht="1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83"/>
      <c r="R83" s="83"/>
      <c r="S83" s="83"/>
      <c r="T83" s="83"/>
      <c r="U83" s="83"/>
      <c r="V83" s="13"/>
      <c r="W83" s="83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131"/>
      <c r="AL83" s="131"/>
      <c r="AM83" s="131"/>
      <c r="AN83" s="74"/>
      <c r="AO83" s="74"/>
      <c r="AP83" s="74"/>
      <c r="AQ83" s="74"/>
      <c r="AR83" s="74"/>
      <c r="AS83" s="74"/>
      <c r="AT83" s="74"/>
    </row>
    <row r="84" spans="1:46" ht="1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83"/>
      <c r="R84" s="83"/>
      <c r="S84" s="83"/>
      <c r="T84" s="83"/>
      <c r="U84" s="83"/>
      <c r="V84" s="13"/>
      <c r="W84" s="83"/>
      <c r="X84" s="74"/>
      <c r="Y84" s="103"/>
      <c r="Z84" s="104"/>
      <c r="AA84" s="104"/>
      <c r="AB84" s="104"/>
      <c r="AC84" s="104"/>
      <c r="AD84" s="74"/>
      <c r="AE84" s="74"/>
      <c r="AF84" s="74"/>
      <c r="AG84" s="74"/>
      <c r="AH84" s="74"/>
      <c r="AI84" s="74"/>
      <c r="AJ84" s="74"/>
      <c r="AK84" s="131"/>
      <c r="AL84" s="131"/>
      <c r="AM84" s="131"/>
      <c r="AN84" s="74"/>
      <c r="AO84" s="74"/>
      <c r="AP84" s="74"/>
      <c r="AQ84" s="74"/>
      <c r="AR84" s="74"/>
      <c r="AS84" s="74"/>
      <c r="AT84" s="74"/>
    </row>
    <row r="85" spans="1:46" ht="1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83"/>
      <c r="R85" s="83"/>
      <c r="S85" s="83"/>
      <c r="T85" s="83"/>
      <c r="U85" s="83"/>
      <c r="V85" s="13"/>
      <c r="W85" s="83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131"/>
      <c r="AL85" s="131"/>
      <c r="AM85" s="131"/>
      <c r="AN85" s="74"/>
      <c r="AO85" s="74"/>
      <c r="AP85" s="74"/>
      <c r="AQ85" s="74"/>
      <c r="AR85" s="74"/>
      <c r="AS85" s="74"/>
      <c r="AT85" s="74"/>
    </row>
    <row r="86" spans="1:46" ht="1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83"/>
      <c r="R86" s="83"/>
      <c r="S86" s="83"/>
      <c r="T86" s="83"/>
      <c r="U86" s="83"/>
      <c r="V86" s="13"/>
      <c r="W86" s="83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131"/>
      <c r="AL86" s="131"/>
      <c r="AM86" s="131"/>
      <c r="AN86" s="74"/>
      <c r="AO86" s="74"/>
      <c r="AP86" s="74"/>
      <c r="AQ86" s="74"/>
      <c r="AR86" s="74"/>
      <c r="AS86" s="74"/>
      <c r="AT86" s="74"/>
    </row>
    <row r="87" spans="1:46" ht="1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83"/>
      <c r="R87" s="83"/>
      <c r="S87" s="83"/>
      <c r="T87" s="83"/>
      <c r="U87" s="83"/>
      <c r="V87" s="13"/>
      <c r="W87" s="83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131"/>
      <c r="AL87" s="131"/>
      <c r="AM87" s="131"/>
      <c r="AN87" s="74"/>
      <c r="AO87" s="74"/>
      <c r="AP87" s="74"/>
      <c r="AQ87" s="74"/>
      <c r="AR87" s="74"/>
      <c r="AS87" s="74"/>
      <c r="AT87" s="74"/>
    </row>
    <row r="88" spans="1:46" ht="1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83"/>
      <c r="R88" s="83"/>
      <c r="S88" s="83"/>
      <c r="T88" s="83"/>
      <c r="U88" s="83"/>
      <c r="V88" s="13"/>
      <c r="W88" s="83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131"/>
      <c r="AL88" s="131"/>
      <c r="AM88" s="131"/>
      <c r="AN88" s="74"/>
      <c r="AO88" s="74"/>
      <c r="AP88" s="74"/>
      <c r="AQ88" s="74"/>
      <c r="AR88" s="74"/>
      <c r="AS88" s="74"/>
      <c r="AT88" s="74"/>
    </row>
    <row r="89" spans="1:46" ht="1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83"/>
      <c r="R89" s="83"/>
      <c r="S89" s="83"/>
      <c r="T89" s="83"/>
      <c r="U89" s="83"/>
      <c r="V89" s="13"/>
      <c r="W89" s="83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131"/>
      <c r="AL89" s="131"/>
      <c r="AM89" s="131"/>
      <c r="AN89" s="74"/>
      <c r="AO89" s="74"/>
      <c r="AP89" s="74"/>
      <c r="AQ89" s="74"/>
      <c r="AR89" s="74"/>
      <c r="AS89" s="74"/>
      <c r="AT89" s="74"/>
    </row>
    <row r="90" spans="1:46" ht="1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83"/>
      <c r="R90" s="83"/>
      <c r="S90" s="83"/>
      <c r="T90" s="83"/>
      <c r="U90" s="83"/>
      <c r="V90" s="13"/>
      <c r="W90" s="83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131"/>
      <c r="AL90" s="131"/>
      <c r="AM90" s="131"/>
      <c r="AN90" s="74"/>
      <c r="AO90" s="74"/>
      <c r="AP90" s="74"/>
      <c r="AQ90" s="74"/>
      <c r="AR90" s="74"/>
      <c r="AS90" s="74"/>
      <c r="AT90" s="74"/>
    </row>
    <row r="91" spans="1:46" ht="15">
      <c r="A91" s="74"/>
      <c r="B91" s="74"/>
      <c r="C91" s="74"/>
      <c r="D91" s="146" t="s">
        <v>30</v>
      </c>
      <c r="E91" s="147" t="s">
        <v>54</v>
      </c>
      <c r="F91" s="148" t="s">
        <v>34</v>
      </c>
      <c r="G91" s="149" t="s">
        <v>35</v>
      </c>
      <c r="I91" s="74"/>
      <c r="J91" s="74"/>
      <c r="K91" s="74"/>
      <c r="L91" s="74"/>
      <c r="M91" s="74"/>
      <c r="N91" s="74"/>
      <c r="O91" s="74"/>
      <c r="P91" s="74"/>
      <c r="Q91" s="83"/>
      <c r="R91" s="83"/>
      <c r="S91" s="83"/>
      <c r="T91" s="83"/>
      <c r="U91" s="83"/>
      <c r="V91" s="13"/>
      <c r="W91" s="83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131"/>
      <c r="AL91" s="131"/>
      <c r="AM91" s="131"/>
      <c r="AN91" s="74"/>
      <c r="AO91" s="74"/>
      <c r="AP91" s="74"/>
      <c r="AQ91" s="74"/>
      <c r="AR91" s="74"/>
      <c r="AS91" s="74"/>
      <c r="AT91" s="74"/>
    </row>
    <row r="92" spans="1:46" ht="34.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83"/>
      <c r="R92" s="83"/>
      <c r="S92" s="83"/>
      <c r="T92" s="83"/>
      <c r="U92" s="83"/>
      <c r="V92" s="13"/>
      <c r="W92" s="83"/>
      <c r="X92" s="74"/>
      <c r="Y92" s="108" t="s">
        <v>58</v>
      </c>
      <c r="Z92" s="102" t="str">
        <f>+P44</f>
        <v>C</v>
      </c>
      <c r="AA92" s="71" t="s">
        <v>38</v>
      </c>
      <c r="AB92" s="102" t="str">
        <f>+AK44</f>
        <v>C</v>
      </c>
      <c r="AD92" s="74"/>
      <c r="AE92" s="74"/>
      <c r="AF92" s="74"/>
      <c r="AG92" s="74"/>
      <c r="AH92" s="74"/>
      <c r="AI92" s="74"/>
      <c r="AJ92" s="74"/>
      <c r="AK92" s="131"/>
      <c r="AL92" s="131"/>
      <c r="AM92" s="131"/>
      <c r="AN92" s="74"/>
      <c r="AO92" s="74"/>
      <c r="AP92" s="74"/>
      <c r="AQ92" s="74"/>
      <c r="AR92" s="74"/>
      <c r="AS92" s="74"/>
      <c r="AT92" s="74"/>
    </row>
    <row r="93" spans="1:46" ht="1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83"/>
      <c r="R93" s="83"/>
      <c r="S93" s="83"/>
      <c r="T93" s="83"/>
      <c r="U93" s="83"/>
      <c r="V93" s="13"/>
      <c r="W93" s="83"/>
      <c r="X93" s="74"/>
      <c r="Y93" s="82" t="s">
        <v>55</v>
      </c>
      <c r="Z93" s="150">
        <f>+AK45</f>
        <v>4.985430705300992</v>
      </c>
      <c r="AA93" s="151" t="s">
        <v>53</v>
      </c>
      <c r="AB93" s="152"/>
      <c r="AD93" s="74"/>
      <c r="AE93" s="74"/>
      <c r="AF93" s="74"/>
      <c r="AG93" s="74"/>
      <c r="AH93" s="74"/>
      <c r="AI93" s="74"/>
      <c r="AJ93" s="74"/>
      <c r="AK93" s="131"/>
      <c r="AL93" s="131"/>
      <c r="AM93" s="131"/>
      <c r="AN93" s="74"/>
      <c r="AO93" s="74"/>
      <c r="AP93" s="74"/>
      <c r="AQ93" s="74"/>
      <c r="AR93" s="74"/>
      <c r="AS93" s="74"/>
      <c r="AT93" s="74"/>
    </row>
    <row r="94" spans="1:46" ht="1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83"/>
      <c r="R94" s="83"/>
      <c r="S94" s="83"/>
      <c r="T94" s="83"/>
      <c r="U94" s="83"/>
      <c r="V94" s="13"/>
      <c r="W94" s="83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131"/>
      <c r="AL94" s="131"/>
      <c r="AM94" s="131"/>
      <c r="AN94" s="74"/>
      <c r="AO94" s="74"/>
      <c r="AP94" s="74"/>
      <c r="AQ94" s="74"/>
      <c r="AR94" s="74"/>
      <c r="AS94" s="74"/>
      <c r="AT94" s="74"/>
    </row>
    <row r="95" spans="1:46" ht="1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83"/>
      <c r="R95" s="83"/>
      <c r="S95" s="83"/>
      <c r="T95" s="83"/>
      <c r="U95" s="83"/>
      <c r="V95" s="13"/>
      <c r="W95" s="83"/>
      <c r="X95" s="74"/>
      <c r="Y95" s="74"/>
      <c r="Z95" s="74"/>
      <c r="AA95" s="74"/>
      <c r="AB95" s="74"/>
      <c r="AC95" s="74"/>
      <c r="AD95" s="153"/>
      <c r="AE95" s="74"/>
      <c r="AF95" s="74"/>
      <c r="AG95" s="74"/>
      <c r="AH95" s="74"/>
      <c r="AI95" s="74"/>
      <c r="AJ95" s="74"/>
      <c r="AK95" s="131"/>
      <c r="AL95" s="131"/>
      <c r="AM95" s="131"/>
      <c r="AN95" s="74"/>
      <c r="AO95" s="74"/>
      <c r="AP95" s="74"/>
      <c r="AQ95" s="74"/>
      <c r="AR95" s="74"/>
      <c r="AS95" s="74"/>
      <c r="AT95" s="74"/>
    </row>
    <row r="96" spans="1:46" ht="1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83"/>
      <c r="R96" s="83"/>
      <c r="S96" s="83"/>
      <c r="T96" s="83"/>
      <c r="U96" s="83"/>
      <c r="V96" s="13"/>
      <c r="W96" s="83"/>
      <c r="X96" s="74"/>
      <c r="Y96" s="74"/>
      <c r="Z96" s="74"/>
      <c r="AA96" s="74"/>
      <c r="AB96" s="74"/>
      <c r="AC96" s="74"/>
      <c r="AD96" s="153"/>
      <c r="AE96" s="74"/>
      <c r="AF96" s="74"/>
      <c r="AG96" s="74"/>
      <c r="AH96" s="74"/>
      <c r="AI96" s="74"/>
      <c r="AJ96" s="74"/>
      <c r="AK96" s="131"/>
      <c r="AL96" s="131"/>
      <c r="AM96" s="131"/>
      <c r="AN96" s="74"/>
      <c r="AO96" s="74"/>
      <c r="AP96" s="74"/>
      <c r="AQ96" s="74"/>
      <c r="AR96" s="74"/>
      <c r="AS96" s="74"/>
      <c r="AT96" s="74"/>
    </row>
    <row r="97" spans="1:46" ht="1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83"/>
      <c r="R97" s="83"/>
      <c r="S97" s="83"/>
      <c r="T97" s="83"/>
      <c r="U97" s="83"/>
      <c r="V97" s="13"/>
      <c r="W97" s="83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131"/>
      <c r="AL97" s="131"/>
      <c r="AM97" s="131"/>
      <c r="AN97" s="74"/>
      <c r="AO97" s="74"/>
      <c r="AP97" s="74"/>
      <c r="AQ97" s="74"/>
      <c r="AR97" s="74"/>
      <c r="AS97" s="74"/>
      <c r="AT97" s="74"/>
    </row>
    <row r="98" spans="1:46" ht="1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83"/>
      <c r="R98" s="83"/>
      <c r="S98" s="83"/>
      <c r="T98" s="83"/>
      <c r="U98" s="83"/>
      <c r="V98" s="13"/>
      <c r="W98" s="83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131"/>
      <c r="AL98" s="131"/>
      <c r="AM98" s="131"/>
      <c r="AN98" s="74"/>
      <c r="AO98" s="74"/>
      <c r="AP98" s="74"/>
      <c r="AQ98" s="74"/>
      <c r="AR98" s="74"/>
      <c r="AS98" s="74"/>
      <c r="AT98" s="74"/>
    </row>
    <row r="99" spans="1:46" ht="15">
      <c r="A99" s="83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83"/>
      <c r="R99" s="83"/>
      <c r="S99" s="83"/>
      <c r="T99" s="83"/>
      <c r="U99" s="83"/>
      <c r="V99" s="13"/>
      <c r="W99" s="83"/>
      <c r="X99" s="74"/>
      <c r="Y99" s="233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131"/>
      <c r="AL99" s="131"/>
      <c r="AM99" s="131"/>
      <c r="AN99" s="74"/>
      <c r="AO99" s="74"/>
      <c r="AP99" s="74"/>
      <c r="AQ99" s="74"/>
      <c r="AR99" s="74"/>
      <c r="AS99" s="74"/>
      <c r="AT99" s="74"/>
    </row>
    <row r="100" spans="1:46" ht="1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83"/>
      <c r="R100" s="83"/>
      <c r="S100" s="83"/>
      <c r="T100" s="83"/>
      <c r="U100" s="83"/>
      <c r="V100" s="13"/>
      <c r="W100" s="83"/>
      <c r="X100" s="74"/>
      <c r="Y100" s="233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131"/>
      <c r="AL100" s="131"/>
      <c r="AM100" s="131"/>
      <c r="AN100" s="74"/>
      <c r="AO100" s="74"/>
      <c r="AP100" s="74"/>
      <c r="AQ100" s="74"/>
      <c r="AR100" s="74"/>
      <c r="AS100" s="74"/>
      <c r="AT100" s="74"/>
    </row>
    <row r="101" spans="1:46" ht="1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83"/>
      <c r="R101" s="83"/>
      <c r="S101" s="83"/>
      <c r="T101" s="83"/>
      <c r="U101" s="83"/>
      <c r="V101" s="13"/>
      <c r="W101" s="83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131"/>
      <c r="AL101" s="131"/>
      <c r="AM101" s="131"/>
      <c r="AN101" s="74"/>
      <c r="AO101" s="74"/>
      <c r="AP101" s="74"/>
      <c r="AQ101" s="74"/>
      <c r="AR101" s="74"/>
      <c r="AS101" s="74"/>
      <c r="AT101" s="74"/>
    </row>
    <row r="102" spans="1:46" ht="1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83"/>
      <c r="R102" s="83"/>
      <c r="S102" s="83"/>
      <c r="T102" s="83"/>
      <c r="U102" s="83"/>
      <c r="V102" s="13"/>
      <c r="W102" s="83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131"/>
      <c r="AL102" s="131"/>
      <c r="AM102" s="131"/>
      <c r="AN102" s="74"/>
      <c r="AO102" s="74"/>
      <c r="AP102" s="74"/>
      <c r="AQ102" s="74"/>
      <c r="AR102" s="74"/>
      <c r="AS102" s="74"/>
      <c r="AT102" s="74"/>
    </row>
    <row r="103" spans="1:46" ht="1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83"/>
      <c r="R103" s="83"/>
      <c r="S103" s="83"/>
      <c r="T103" s="83"/>
      <c r="U103" s="83"/>
      <c r="V103" s="13"/>
      <c r="W103" s="83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131"/>
      <c r="AL103" s="131"/>
      <c r="AM103" s="131"/>
      <c r="AN103" s="74"/>
      <c r="AO103" s="74"/>
      <c r="AP103" s="74"/>
      <c r="AQ103" s="74"/>
      <c r="AR103" s="74"/>
      <c r="AS103" s="74"/>
      <c r="AT103" s="74"/>
    </row>
    <row r="104" spans="1:46" ht="1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83"/>
      <c r="R104" s="83"/>
      <c r="S104" s="83"/>
      <c r="T104" s="83"/>
      <c r="U104" s="83"/>
      <c r="V104" s="13"/>
      <c r="W104" s="83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131"/>
      <c r="AL104" s="131"/>
      <c r="AM104" s="131"/>
      <c r="AN104" s="74"/>
      <c r="AO104" s="74"/>
      <c r="AP104" s="74"/>
      <c r="AQ104" s="74"/>
      <c r="AR104" s="74"/>
      <c r="AS104" s="74"/>
      <c r="AT104" s="74"/>
    </row>
    <row r="105" spans="1:46" ht="1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83"/>
      <c r="R105" s="83"/>
      <c r="S105" s="83"/>
      <c r="T105" s="83"/>
      <c r="U105" s="83"/>
      <c r="V105" s="13"/>
      <c r="W105" s="83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131"/>
      <c r="AL105" s="131"/>
      <c r="AM105" s="131"/>
      <c r="AN105" s="74"/>
      <c r="AO105" s="74"/>
      <c r="AP105" s="74"/>
      <c r="AQ105" s="74"/>
      <c r="AR105" s="74"/>
      <c r="AS105" s="74"/>
      <c r="AT105" s="74"/>
    </row>
    <row r="106" spans="1:46" s="43" customFormat="1" ht="15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90"/>
      <c r="R106" s="90"/>
      <c r="S106" s="90"/>
      <c r="T106" s="90"/>
      <c r="U106" s="90"/>
      <c r="V106" s="213"/>
      <c r="W106" s="90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5"/>
      <c r="AL106" s="165"/>
      <c r="AM106" s="165"/>
      <c r="AN106" s="164"/>
      <c r="AO106" s="164"/>
      <c r="AP106" s="164"/>
      <c r="AQ106" s="164"/>
      <c r="AR106" s="164"/>
      <c r="AS106" s="164"/>
      <c r="AT106" s="164"/>
    </row>
  </sheetData>
  <sheetProtection password="8B15" sheet="1" objects="1" scenarios="1" selectLockedCells="1"/>
  <mergeCells count="19">
    <mergeCell ref="E5:J5"/>
    <mergeCell ref="F3:I3"/>
    <mergeCell ref="K5:O5"/>
    <mergeCell ref="E6:G6"/>
    <mergeCell ref="AE2:AI2"/>
    <mergeCell ref="J2:L2"/>
    <mergeCell ref="C43:D43"/>
    <mergeCell ref="X43:Y43"/>
    <mergeCell ref="Y99:Y100"/>
    <mergeCell ref="Z5:AE5"/>
    <mergeCell ref="AF5:AJ5"/>
    <mergeCell ref="Z6:AB6"/>
    <mergeCell ref="AB3:AE3"/>
    <mergeCell ref="B47:B51"/>
    <mergeCell ref="W47:W51"/>
    <mergeCell ref="M47:N47"/>
    <mergeCell ref="W45:Y45"/>
    <mergeCell ref="B44:D44"/>
    <mergeCell ref="W44:Y44"/>
  </mergeCells>
  <conditionalFormatting sqref="Z55:AK55 E55:P55 E43:P43 Z43:AK43 F8:O42 F9:F43 AA8:AJ42 AA9:AA43 AB8:AK43">
    <cfRule type="cellIs" priority="126" dxfId="198" operator="between" stopIfTrue="1">
      <formula>1.61</formula>
      <formula>2.4</formula>
    </cfRule>
    <cfRule type="cellIs" priority="127" dxfId="199" operator="between" stopIfTrue="1">
      <formula>0</formula>
      <formula>1.6</formula>
    </cfRule>
    <cfRule type="cellIs" priority="128" dxfId="200" operator="between" stopIfTrue="1">
      <formula>2.41</formula>
      <formula>4</formula>
    </cfRule>
  </conditionalFormatting>
  <conditionalFormatting sqref="AK54 P54 AK7:AK43 P7:P44">
    <cfRule type="cellIs" priority="123" dxfId="198" operator="between" stopIfTrue="1">
      <formula>1.60000000000001</formula>
      <formula>2.4</formula>
    </cfRule>
    <cfRule type="cellIs" priority="124" dxfId="200" operator="between" stopIfTrue="1">
      <formula>2.400000000001</formula>
      <formula>4</formula>
    </cfRule>
    <cfRule type="cellIs" priority="125" dxfId="199" operator="between" stopIfTrue="1">
      <formula>0</formula>
      <formula>1.6</formula>
    </cfRule>
  </conditionalFormatting>
  <conditionalFormatting sqref="AB92 Z44:AK44 Z92 E44:P44">
    <cfRule type="containsText" priority="97" dxfId="2" operator="containsText" text="A">
      <formula>NOT(ISERROR(SEARCH("A",E44)))</formula>
    </cfRule>
    <cfRule type="containsText" priority="98" dxfId="1" operator="containsText" text="B">
      <formula>NOT(ISERROR(SEARCH("B",E44)))</formula>
    </cfRule>
    <cfRule type="containsText" priority="99" dxfId="0" operator="containsText" text="C">
      <formula>NOT(ISERROR(SEARCH("C",E44)))</formula>
    </cfRule>
    <cfRule type="containsText" priority="100" dxfId="16" operator="containsText" text="D">
      <formula>NOT(ISERROR(SEARCH("D",E44)))</formula>
    </cfRule>
    <cfRule type="containsText" priority="101" dxfId="13" operator="containsText" text="E">
      <formula>NOT(ISERROR(SEARCH("E",E44)))</formula>
    </cfRule>
  </conditionalFormatting>
  <conditionalFormatting sqref="F8:F43">
    <cfRule type="cellIs" priority="40" dxfId="198" operator="between" stopIfTrue="1">
      <formula>1.61</formula>
      <formula>2.4</formula>
    </cfRule>
    <cfRule type="cellIs" priority="41" dxfId="199" operator="between" stopIfTrue="1">
      <formula>0</formula>
      <formula>1.6</formula>
    </cfRule>
    <cfRule type="cellIs" priority="42" dxfId="200" operator="between" stopIfTrue="1">
      <formula>2.41</formula>
      <formula>4</formula>
    </cfRule>
  </conditionalFormatting>
  <conditionalFormatting sqref="F8:F43">
    <cfRule type="cellIs" priority="35" dxfId="2" operator="between" stopIfTrue="1">
      <formula>3.20001</formula>
      <formula>4</formula>
    </cfRule>
    <cfRule type="cellIs" priority="36" dxfId="13" operator="between" stopIfTrue="1">
      <formula>0</formula>
      <formula>0.8</formula>
    </cfRule>
    <cfRule type="cellIs" priority="37" dxfId="198" operator="between" stopIfTrue="1">
      <formula>1.601</formula>
      <formula>2.4</formula>
    </cfRule>
    <cfRule type="cellIs" priority="38" dxfId="200" operator="between" stopIfTrue="1">
      <formula>2.400000001</formula>
      <formula>3.2</formula>
    </cfRule>
    <cfRule type="cellIs" priority="39" dxfId="199" operator="between" stopIfTrue="1">
      <formula>0.8001</formula>
      <formula>1.6</formula>
    </cfRule>
  </conditionalFormatting>
  <conditionalFormatting sqref="AA8:AA43">
    <cfRule type="cellIs" priority="32" dxfId="198" operator="between" stopIfTrue="1">
      <formula>1.61</formula>
      <formula>2.4</formula>
    </cfRule>
    <cfRule type="cellIs" priority="33" dxfId="199" operator="between" stopIfTrue="1">
      <formula>0</formula>
      <formula>1.6</formula>
    </cfRule>
    <cfRule type="cellIs" priority="34" dxfId="200" operator="between" stopIfTrue="1">
      <formula>2.41</formula>
      <formula>4</formula>
    </cfRule>
  </conditionalFormatting>
  <conditionalFormatting sqref="AA8:AA43">
    <cfRule type="cellIs" priority="27" dxfId="2" operator="between" stopIfTrue="1">
      <formula>3.20001</formula>
      <formula>4</formula>
    </cfRule>
    <cfRule type="cellIs" priority="28" dxfId="13" operator="between" stopIfTrue="1">
      <formula>0</formula>
      <formula>0.8</formula>
    </cfRule>
    <cfRule type="cellIs" priority="29" dxfId="198" operator="between" stopIfTrue="1">
      <formula>1.601</formula>
      <formula>2.4</formula>
    </cfRule>
    <cfRule type="cellIs" priority="30" dxfId="200" operator="between" stopIfTrue="1">
      <formula>2.400000001</formula>
      <formula>3.2</formula>
    </cfRule>
    <cfRule type="cellIs" priority="31" dxfId="199" operator="between" stopIfTrue="1">
      <formula>0.8001</formula>
      <formula>1.6</formula>
    </cfRule>
  </conditionalFormatting>
  <conditionalFormatting sqref="G8:P43">
    <cfRule type="cellIs" priority="24" dxfId="198" operator="between" stopIfTrue="1">
      <formula>1.61</formula>
      <formula>2.4</formula>
    </cfRule>
    <cfRule type="cellIs" priority="25" dxfId="199" operator="between" stopIfTrue="1">
      <formula>0</formula>
      <formula>1.6</formula>
    </cfRule>
    <cfRule type="cellIs" priority="26" dxfId="200" operator="between" stopIfTrue="1">
      <formula>2.41</formula>
      <formula>4</formula>
    </cfRule>
  </conditionalFormatting>
  <conditionalFormatting sqref="G8:P43">
    <cfRule type="cellIs" priority="19" dxfId="2" operator="between" stopIfTrue="1">
      <formula>3.20001</formula>
      <formula>4</formula>
    </cfRule>
    <cfRule type="cellIs" priority="20" dxfId="13" operator="between" stopIfTrue="1">
      <formula>0</formula>
      <formula>0.8</formula>
    </cfRule>
    <cfRule type="cellIs" priority="21" dxfId="198" operator="between" stopIfTrue="1">
      <formula>1.601</formula>
      <formula>2.4</formula>
    </cfRule>
    <cfRule type="cellIs" priority="22" dxfId="200" operator="between" stopIfTrue="1">
      <formula>2.400000001</formula>
      <formula>3.2</formula>
    </cfRule>
    <cfRule type="cellIs" priority="23" dxfId="199" operator="between" stopIfTrue="1">
      <formula>0.8001</formula>
      <formula>1.6</formula>
    </cfRule>
  </conditionalFormatting>
  <conditionalFormatting sqref="AB8:AK43">
    <cfRule type="cellIs" priority="16" dxfId="198" operator="between" stopIfTrue="1">
      <formula>1.61</formula>
      <formula>2.4</formula>
    </cfRule>
    <cfRule type="cellIs" priority="17" dxfId="199" operator="between" stopIfTrue="1">
      <formula>0</formula>
      <formula>1.6</formula>
    </cfRule>
    <cfRule type="cellIs" priority="18" dxfId="200" operator="between" stopIfTrue="1">
      <formula>2.41</formula>
      <formula>4</formula>
    </cfRule>
  </conditionalFormatting>
  <conditionalFormatting sqref="AB8:AK43">
    <cfRule type="cellIs" priority="11" dxfId="2" operator="between" stopIfTrue="1">
      <formula>3.20001</formula>
      <formula>4</formula>
    </cfRule>
    <cfRule type="cellIs" priority="12" dxfId="13" operator="between" stopIfTrue="1">
      <formula>0</formula>
      <formula>0.8</formula>
    </cfRule>
    <cfRule type="cellIs" priority="13" dxfId="198" operator="between" stopIfTrue="1">
      <formula>1.601</formula>
      <formula>2.4</formula>
    </cfRule>
    <cfRule type="cellIs" priority="14" dxfId="200" operator="between" stopIfTrue="1">
      <formula>2.400000001</formula>
      <formula>3.2</formula>
    </cfRule>
    <cfRule type="cellIs" priority="15" dxfId="199" operator="between" stopIfTrue="1">
      <formula>0.8001</formula>
      <formula>1.6</formula>
    </cfRule>
  </conditionalFormatting>
  <conditionalFormatting sqref="Q8:Q42">
    <cfRule type="containsText" priority="6" dxfId="2" operator="containsText" text="A">
      <formula>NOT(ISERROR(SEARCH("A",Q8)))</formula>
    </cfRule>
    <cfRule type="containsText" priority="7" dxfId="1" operator="containsText" text="B">
      <formula>NOT(ISERROR(SEARCH("B",Q8)))</formula>
    </cfRule>
    <cfRule type="containsText" priority="8" dxfId="0" operator="containsText" text="C">
      <formula>NOT(ISERROR(SEARCH("C",Q8)))</formula>
    </cfRule>
    <cfRule type="containsText" priority="9" dxfId="16" operator="containsText" text="D">
      <formula>NOT(ISERROR(SEARCH("D",Q8)))</formula>
    </cfRule>
    <cfRule type="containsText" priority="10" dxfId="13" operator="containsText" text="E">
      <formula>NOT(ISERROR(SEARCH("E",Q8)))</formula>
    </cfRule>
  </conditionalFormatting>
  <conditionalFormatting sqref="AL8:AL42">
    <cfRule type="containsText" priority="1" dxfId="2" operator="containsText" text="A">
      <formula>NOT(ISERROR(SEARCH("A",AL8)))</formula>
    </cfRule>
    <cfRule type="containsText" priority="2" dxfId="1" operator="containsText" text="B">
      <formula>NOT(ISERROR(SEARCH("B",AL8)))</formula>
    </cfRule>
    <cfRule type="containsText" priority="3" dxfId="0" operator="containsText" text="C">
      <formula>NOT(ISERROR(SEARCH("C",AL8)))</formula>
    </cfRule>
    <cfRule type="containsText" priority="4" dxfId="16" operator="containsText" text="D">
      <formula>NOT(ISERROR(SEARCH("D",AL8)))</formula>
    </cfRule>
    <cfRule type="containsText" priority="5" dxfId="13" operator="containsText" text="E">
      <formula>NOT(ISERROR(SEARCH("E",AL8)))</formula>
    </cfRule>
  </conditionalFormatting>
  <printOptions/>
  <pageMargins left="0.7" right="0.7" top="0.75" bottom="0.75" header="0.3" footer="0.3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7"/>
  <sheetViews>
    <sheetView zoomScale="50" zoomScaleNormal="50" zoomScalePageLayoutView="0" workbookViewId="0" topLeftCell="A2">
      <selection activeCell="AE35" sqref="AE35"/>
    </sheetView>
  </sheetViews>
  <sheetFormatPr defaultColWidth="9.140625" defaultRowHeight="15"/>
  <cols>
    <col min="1" max="1" width="3.8515625" style="0" customWidth="1"/>
    <col min="2" max="3" width="3.140625" style="0" customWidth="1"/>
    <col min="4" max="4" width="20.7109375" style="0" customWidth="1"/>
    <col min="5" max="19" width="6.7109375" style="0" customWidth="1"/>
    <col min="21" max="21" width="3.8515625" style="0" customWidth="1"/>
    <col min="22" max="23" width="3.140625" style="0" customWidth="1"/>
    <col min="24" max="24" width="20.7109375" style="0" customWidth="1"/>
    <col min="25" max="40" width="6.7109375" style="0" customWidth="1"/>
  </cols>
  <sheetData>
    <row r="1" spans="1:40" ht="15">
      <c r="A1" s="29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0"/>
      <c r="S1" s="21"/>
      <c r="T1" s="21"/>
      <c r="U1" s="29" t="s">
        <v>93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0"/>
      <c r="AM1" s="21"/>
      <c r="AN1" s="21"/>
    </row>
    <row r="2" spans="1:40" ht="15">
      <c r="A2" s="12" t="s">
        <v>5</v>
      </c>
      <c r="B2" s="11"/>
      <c r="C2" s="11"/>
      <c r="D2" s="210" t="s">
        <v>95</v>
      </c>
      <c r="E2" s="6"/>
      <c r="F2" s="6"/>
      <c r="G2" s="7"/>
      <c r="H2" s="12" t="s">
        <v>6</v>
      </c>
      <c r="I2" s="11"/>
      <c r="J2" s="231" t="s">
        <v>96</v>
      </c>
      <c r="K2" s="231"/>
      <c r="L2" s="231"/>
      <c r="M2" s="6"/>
      <c r="N2" s="7"/>
      <c r="O2" s="11"/>
      <c r="P2" s="154"/>
      <c r="Q2" s="42"/>
      <c r="R2" s="42"/>
      <c r="S2" s="42"/>
      <c r="T2" s="90"/>
      <c r="U2" s="17" t="s">
        <v>5</v>
      </c>
      <c r="W2" s="13"/>
      <c r="X2" s="195" t="s">
        <v>80</v>
      </c>
      <c r="Y2" s="6"/>
      <c r="Z2" s="6"/>
      <c r="AA2" s="6"/>
      <c r="AB2" s="7"/>
      <c r="AC2" s="12" t="s">
        <v>6</v>
      </c>
      <c r="AD2" s="6"/>
      <c r="AE2" s="231" t="s">
        <v>92</v>
      </c>
      <c r="AF2" s="231"/>
      <c r="AG2" s="231"/>
      <c r="AH2" s="231"/>
      <c r="AI2" s="193"/>
      <c r="AJ2" s="6"/>
      <c r="AK2" s="75"/>
      <c r="AL2" s="131"/>
      <c r="AM2" s="131"/>
      <c r="AN2" s="74"/>
    </row>
    <row r="3" spans="1:40" ht="15">
      <c r="A3" s="29" t="s">
        <v>82</v>
      </c>
      <c r="B3" s="11"/>
      <c r="C3" s="11"/>
      <c r="D3" s="11"/>
      <c r="E3" s="11"/>
      <c r="F3" s="6"/>
      <c r="G3" s="241">
        <v>42024</v>
      </c>
      <c r="H3" s="241"/>
      <c r="I3" s="241"/>
      <c r="J3" s="241"/>
      <c r="K3" s="6"/>
      <c r="L3" s="7"/>
      <c r="M3" s="11"/>
      <c r="N3" s="74"/>
      <c r="O3" s="11"/>
      <c r="P3" s="75"/>
      <c r="Q3" s="90"/>
      <c r="R3" s="90"/>
      <c r="S3" s="90"/>
      <c r="T3" s="90"/>
      <c r="U3" s="29" t="s">
        <v>83</v>
      </c>
      <c r="W3" s="13"/>
      <c r="X3" s="11"/>
      <c r="Y3" s="11"/>
      <c r="Z3" s="11"/>
      <c r="AA3" s="242">
        <v>42088</v>
      </c>
      <c r="AB3" s="242"/>
      <c r="AC3" s="242"/>
      <c r="AD3" s="242"/>
      <c r="AE3" s="7"/>
      <c r="AF3" s="6"/>
      <c r="AG3" s="7"/>
      <c r="AH3" s="6"/>
      <c r="AI3" s="7"/>
      <c r="AJ3" s="11"/>
      <c r="AK3" s="75"/>
      <c r="AL3" s="131"/>
      <c r="AM3" s="131"/>
      <c r="AN3" s="74"/>
    </row>
    <row r="4" spans="1:40" ht="15.75" thickBot="1">
      <c r="A4" s="12"/>
      <c r="B4" s="1"/>
      <c r="C4" s="1"/>
      <c r="D4" s="1"/>
      <c r="E4" s="261" t="s">
        <v>86</v>
      </c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0"/>
      <c r="S4" s="21"/>
      <c r="T4" s="21"/>
      <c r="U4" s="12"/>
      <c r="V4" s="1"/>
      <c r="W4" s="1"/>
      <c r="X4" s="1"/>
      <c r="Y4" s="259" t="s">
        <v>87</v>
      </c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0"/>
      <c r="AM4" s="21"/>
      <c r="AN4" s="21"/>
    </row>
    <row r="5" spans="1:40" ht="15.75" thickBot="1">
      <c r="A5" s="1"/>
      <c r="B5" s="1"/>
      <c r="C5" s="1"/>
      <c r="D5" s="2"/>
      <c r="E5" s="249" t="s">
        <v>8</v>
      </c>
      <c r="F5" s="250"/>
      <c r="G5" s="250"/>
      <c r="H5" s="250"/>
      <c r="I5" s="250"/>
      <c r="J5" s="250"/>
      <c r="K5" s="249" t="s">
        <v>46</v>
      </c>
      <c r="L5" s="250"/>
      <c r="M5" s="250"/>
      <c r="N5" s="250"/>
      <c r="O5" s="250"/>
      <c r="P5" s="250"/>
      <c r="Q5" s="260"/>
      <c r="R5" s="15"/>
      <c r="S5" s="22"/>
      <c r="T5" s="22"/>
      <c r="U5" s="1"/>
      <c r="V5" s="1"/>
      <c r="W5" s="1"/>
      <c r="X5" s="2"/>
      <c r="Y5" s="246" t="s">
        <v>8</v>
      </c>
      <c r="Z5" s="247"/>
      <c r="AA5" s="247"/>
      <c r="AB5" s="247"/>
      <c r="AC5" s="247"/>
      <c r="AD5" s="248"/>
      <c r="AE5" s="246" t="s">
        <v>46</v>
      </c>
      <c r="AF5" s="247"/>
      <c r="AG5" s="247"/>
      <c r="AH5" s="247"/>
      <c r="AI5" s="247"/>
      <c r="AJ5" s="247"/>
      <c r="AK5" s="248"/>
      <c r="AL5" s="15"/>
      <c r="AM5" s="22"/>
      <c r="AN5" s="22"/>
    </row>
    <row r="6" spans="1:40" ht="15.75">
      <c r="A6" s="1"/>
      <c r="B6" s="1"/>
      <c r="C6" s="1"/>
      <c r="D6" s="1"/>
      <c r="E6" s="255">
        <v>1</v>
      </c>
      <c r="F6" s="256"/>
      <c r="G6" s="167">
        <v>2</v>
      </c>
      <c r="H6" s="167">
        <v>3</v>
      </c>
      <c r="I6" s="167">
        <v>4</v>
      </c>
      <c r="J6" s="184">
        <v>5</v>
      </c>
      <c r="K6" s="178">
        <v>1</v>
      </c>
      <c r="L6" s="167">
        <v>2</v>
      </c>
      <c r="M6" s="171">
        <v>3</v>
      </c>
      <c r="N6" s="171">
        <v>4</v>
      </c>
      <c r="O6" s="167">
        <v>5</v>
      </c>
      <c r="P6" s="172">
        <v>6</v>
      </c>
      <c r="Q6" s="173">
        <v>7</v>
      </c>
      <c r="R6" s="23"/>
      <c r="S6" s="19"/>
      <c r="T6" s="19"/>
      <c r="U6" s="1"/>
      <c r="V6" s="1"/>
      <c r="W6" s="1"/>
      <c r="X6" s="1"/>
      <c r="Y6" s="257">
        <v>1</v>
      </c>
      <c r="Z6" s="258"/>
      <c r="AA6" s="183">
        <v>2</v>
      </c>
      <c r="AB6" s="183">
        <v>3</v>
      </c>
      <c r="AC6" s="183">
        <v>4</v>
      </c>
      <c r="AD6" s="184">
        <v>5</v>
      </c>
      <c r="AE6" s="178">
        <v>1</v>
      </c>
      <c r="AF6" s="183">
        <v>2</v>
      </c>
      <c r="AG6" s="171">
        <v>3</v>
      </c>
      <c r="AH6" s="171">
        <v>4</v>
      </c>
      <c r="AI6" s="183">
        <v>5</v>
      </c>
      <c r="AJ6" s="172">
        <v>6</v>
      </c>
      <c r="AK6" s="173">
        <v>7</v>
      </c>
      <c r="AL6" s="23"/>
      <c r="AM6" s="19"/>
      <c r="AN6" s="19"/>
    </row>
    <row r="7" spans="1:40" ht="109.5" customHeight="1">
      <c r="A7" s="46" t="s">
        <v>0</v>
      </c>
      <c r="B7" s="46" t="s">
        <v>1</v>
      </c>
      <c r="C7" s="46" t="s">
        <v>2</v>
      </c>
      <c r="D7" s="51" t="s">
        <v>4</v>
      </c>
      <c r="E7" s="45" t="s">
        <v>61</v>
      </c>
      <c r="F7" s="46" t="s">
        <v>78</v>
      </c>
      <c r="G7" s="46" t="s">
        <v>76</v>
      </c>
      <c r="H7" s="46" t="s">
        <v>64</v>
      </c>
      <c r="I7" s="46" t="s">
        <v>37</v>
      </c>
      <c r="J7" s="185" t="s">
        <v>62</v>
      </c>
      <c r="K7" s="182" t="s">
        <v>39</v>
      </c>
      <c r="L7" s="47" t="s">
        <v>40</v>
      </c>
      <c r="M7" s="47" t="s">
        <v>41</v>
      </c>
      <c r="N7" s="47" t="s">
        <v>42</v>
      </c>
      <c r="O7" s="47" t="s">
        <v>43</v>
      </c>
      <c r="P7" s="47" t="s">
        <v>66</v>
      </c>
      <c r="Q7" s="48" t="s">
        <v>63</v>
      </c>
      <c r="R7" s="49" t="s">
        <v>20</v>
      </c>
      <c r="S7" s="50" t="s">
        <v>19</v>
      </c>
      <c r="T7" s="26"/>
      <c r="U7" s="25" t="s">
        <v>0</v>
      </c>
      <c r="V7" s="25" t="s">
        <v>1</v>
      </c>
      <c r="W7" s="25" t="s">
        <v>2</v>
      </c>
      <c r="X7" s="37" t="s">
        <v>4</v>
      </c>
      <c r="Y7" s="45" t="s">
        <v>61</v>
      </c>
      <c r="Z7" s="46" t="s">
        <v>78</v>
      </c>
      <c r="AA7" s="46" t="s">
        <v>76</v>
      </c>
      <c r="AB7" s="46" t="s">
        <v>64</v>
      </c>
      <c r="AC7" s="46" t="s">
        <v>37</v>
      </c>
      <c r="AD7" s="185" t="s">
        <v>62</v>
      </c>
      <c r="AE7" s="182" t="s">
        <v>39</v>
      </c>
      <c r="AF7" s="47" t="s">
        <v>40</v>
      </c>
      <c r="AG7" s="47" t="s">
        <v>41</v>
      </c>
      <c r="AH7" s="47" t="s">
        <v>42</v>
      </c>
      <c r="AI7" s="47" t="s">
        <v>43</v>
      </c>
      <c r="AJ7" s="47" t="s">
        <v>66</v>
      </c>
      <c r="AK7" s="48" t="s">
        <v>67</v>
      </c>
      <c r="AL7" s="49" t="s">
        <v>20</v>
      </c>
      <c r="AM7" s="50" t="s">
        <v>19</v>
      </c>
      <c r="AN7" s="52" t="s">
        <v>21</v>
      </c>
    </row>
    <row r="8" spans="1:40" ht="16.5" thickBot="1">
      <c r="A8" s="5">
        <v>1</v>
      </c>
      <c r="B8" s="8">
        <f>+'3ro. 1er L'!B8</f>
        <v>8</v>
      </c>
      <c r="C8" s="8" t="str">
        <f>+'3ro. 1er L'!C8</f>
        <v>M</v>
      </c>
      <c r="D8" s="8" t="str">
        <f>+'3ro. 1er L'!D8</f>
        <v>Ejemplo. Borrar</v>
      </c>
      <c r="E8" s="40">
        <v>83</v>
      </c>
      <c r="F8" s="73">
        <f>IF(E8="","",IF(E8&gt;84,4,E8*5/106))</f>
        <v>3.9150943396226414</v>
      </c>
      <c r="G8" s="209">
        <v>1</v>
      </c>
      <c r="H8" s="209">
        <v>1</v>
      </c>
      <c r="I8" s="209">
        <v>1</v>
      </c>
      <c r="J8" s="209">
        <v>1</v>
      </c>
      <c r="K8" s="209">
        <v>1.9</v>
      </c>
      <c r="L8" s="209">
        <v>1</v>
      </c>
      <c r="M8" s="209">
        <v>1</v>
      </c>
      <c r="N8" s="209">
        <v>0.9</v>
      </c>
      <c r="O8" s="209">
        <v>2</v>
      </c>
      <c r="P8" s="209">
        <v>1.6</v>
      </c>
      <c r="Q8" s="209">
        <v>3</v>
      </c>
      <c r="R8" s="73">
        <f>AVERAGE(F8:Q8)</f>
        <v>1.6095911949685535</v>
      </c>
      <c r="S8" s="113" t="str">
        <f aca="true" t="shared" si="0" ref="S8:S42">IF(R8&gt;3.2,"A",IF(R8&gt;2.4,"B",IF(R8&gt;1.6,"C",IF(R8&gt;0.8,"D","E"))))</f>
        <v>C</v>
      </c>
      <c r="T8" s="19"/>
      <c r="U8" s="5">
        <v>1</v>
      </c>
      <c r="V8" s="8"/>
      <c r="W8" s="8" t="str">
        <f>+'3ro. 1er L'!C8</f>
        <v>M</v>
      </c>
      <c r="X8" s="8" t="str">
        <f>+'3ro. 1er L'!D8</f>
        <v>Ejemplo. Borrar</v>
      </c>
      <c r="Y8" s="40">
        <v>84</v>
      </c>
      <c r="Z8" s="73">
        <f>IF(Y8="","",IF(Y8&gt;84,4,Y8*5/106))</f>
        <v>3.9622641509433962</v>
      </c>
      <c r="AA8" s="209">
        <v>1</v>
      </c>
      <c r="AB8" s="209">
        <v>1</v>
      </c>
      <c r="AC8" s="209">
        <v>1</v>
      </c>
      <c r="AD8" s="209">
        <v>1</v>
      </c>
      <c r="AE8" s="209">
        <v>1.9</v>
      </c>
      <c r="AF8" s="209">
        <v>4</v>
      </c>
      <c r="AG8" s="209">
        <v>1</v>
      </c>
      <c r="AH8" s="209">
        <v>1</v>
      </c>
      <c r="AI8" s="209">
        <v>1.6</v>
      </c>
      <c r="AJ8" s="209">
        <v>2</v>
      </c>
      <c r="AK8" s="209">
        <v>3</v>
      </c>
      <c r="AL8" s="73">
        <f>AVERAGE(Z8:AK8)</f>
        <v>1.8718553459119498</v>
      </c>
      <c r="AM8" s="113" t="str">
        <f aca="true" t="shared" si="1" ref="AM8:AM42">IF(AL8&gt;3.2,"A",IF(AL8&gt;2.4,"B",IF(AL8&gt;1.6,"C",IF(AL8&gt;0.8,"D","E"))))</f>
        <v>C</v>
      </c>
      <c r="AN8" s="55">
        <f aca="true" t="shared" si="2" ref="AN8:AN42">(AL8-R8)*100/4</f>
        <v>6.556603773584907</v>
      </c>
    </row>
    <row r="9" spans="1:40" ht="16.5" thickBot="1">
      <c r="A9" s="3">
        <v>2</v>
      </c>
      <c r="B9" s="8"/>
      <c r="C9" s="8" t="str">
        <f>+'3ro. 1er L'!C9</f>
        <v>M</v>
      </c>
      <c r="D9" s="8" t="str">
        <f>+'3ro. 1er L'!D9</f>
        <v>Ejemplo. Borrar</v>
      </c>
      <c r="E9" s="40">
        <v>85</v>
      </c>
      <c r="F9" s="73">
        <f aca="true" t="shared" si="3" ref="F9:F43">IF(E9="","",IF(E9&gt;84,4,E9*5/106))</f>
        <v>4</v>
      </c>
      <c r="G9" s="209">
        <v>1</v>
      </c>
      <c r="H9" s="209">
        <v>1</v>
      </c>
      <c r="I9" s="209">
        <v>1</v>
      </c>
      <c r="J9" s="209">
        <v>1</v>
      </c>
      <c r="K9" s="209">
        <v>1.9</v>
      </c>
      <c r="L9" s="209">
        <v>4</v>
      </c>
      <c r="M9" s="209">
        <v>2</v>
      </c>
      <c r="N9" s="209">
        <v>3</v>
      </c>
      <c r="O9" s="209">
        <v>4</v>
      </c>
      <c r="P9" s="209">
        <v>3</v>
      </c>
      <c r="Q9" s="209">
        <v>3</v>
      </c>
      <c r="R9" s="73">
        <f aca="true" t="shared" si="4" ref="R9:R42">AVERAGE(F9:Q9)</f>
        <v>2.408333333333333</v>
      </c>
      <c r="S9" s="113" t="str">
        <f t="shared" si="0"/>
        <v>B</v>
      </c>
      <c r="T9" s="19"/>
      <c r="U9" s="3">
        <v>2</v>
      </c>
      <c r="V9" s="8"/>
      <c r="W9" s="8" t="str">
        <f>+'3ro. 1er L'!C9</f>
        <v>M</v>
      </c>
      <c r="X9" s="8" t="str">
        <f>+'3ro. 1er L'!D9</f>
        <v>Ejemplo. Borrar</v>
      </c>
      <c r="Y9" s="40">
        <v>85</v>
      </c>
      <c r="Z9" s="73">
        <f aca="true" t="shared" si="5" ref="Z9:Z43">IF(Y9="","",IF(Y9&gt;84,4,Y9*5/106))</f>
        <v>4</v>
      </c>
      <c r="AA9" s="209">
        <v>1</v>
      </c>
      <c r="AB9" s="209">
        <v>1</v>
      </c>
      <c r="AC9" s="209">
        <v>1</v>
      </c>
      <c r="AD9" s="209">
        <v>1</v>
      </c>
      <c r="AE9" s="209">
        <v>1.9</v>
      </c>
      <c r="AF9" s="209">
        <v>4</v>
      </c>
      <c r="AG9" s="209">
        <v>2</v>
      </c>
      <c r="AH9" s="209">
        <v>3</v>
      </c>
      <c r="AI9" s="209">
        <v>4</v>
      </c>
      <c r="AJ9" s="209">
        <v>3</v>
      </c>
      <c r="AK9" s="209">
        <v>3</v>
      </c>
      <c r="AL9" s="73">
        <f aca="true" t="shared" si="6" ref="AL9:AL43">AVERAGE(Z9:AK9)</f>
        <v>2.408333333333333</v>
      </c>
      <c r="AM9" s="113" t="str">
        <f t="shared" si="1"/>
        <v>B</v>
      </c>
      <c r="AN9" s="55">
        <f t="shared" si="2"/>
        <v>0</v>
      </c>
    </row>
    <row r="10" spans="1:40" ht="16.5" thickBot="1">
      <c r="A10" s="3">
        <v>3</v>
      </c>
      <c r="B10" s="8"/>
      <c r="C10" s="8">
        <f>+'3ro. 1er L'!C10</f>
        <v>0</v>
      </c>
      <c r="D10" s="8" t="str">
        <f>+'3ro. 1er L'!D10</f>
        <v>Juan Carvallo</v>
      </c>
      <c r="E10" s="40">
        <v>82</v>
      </c>
      <c r="F10" s="73">
        <f t="shared" si="3"/>
        <v>3.8679245283018866</v>
      </c>
      <c r="G10" s="209">
        <v>1</v>
      </c>
      <c r="H10" s="209">
        <v>1</v>
      </c>
      <c r="I10" s="209">
        <v>1</v>
      </c>
      <c r="J10" s="209">
        <v>0</v>
      </c>
      <c r="K10" s="209">
        <v>1.9</v>
      </c>
      <c r="L10" s="209">
        <v>4</v>
      </c>
      <c r="M10" s="209">
        <v>2</v>
      </c>
      <c r="N10" s="209">
        <v>3</v>
      </c>
      <c r="O10" s="209">
        <v>4</v>
      </c>
      <c r="P10" s="209">
        <v>3</v>
      </c>
      <c r="Q10" s="209">
        <v>3</v>
      </c>
      <c r="R10" s="73">
        <f t="shared" si="4"/>
        <v>2.313993710691824</v>
      </c>
      <c r="S10" s="113" t="str">
        <f t="shared" si="0"/>
        <v>C</v>
      </c>
      <c r="T10" s="19"/>
      <c r="U10" s="3">
        <v>3</v>
      </c>
      <c r="V10" s="8"/>
      <c r="W10" s="8">
        <f>+'3ro. 1er L'!C10</f>
        <v>0</v>
      </c>
      <c r="X10" s="8" t="str">
        <f>+'3ro. 1er L'!D10</f>
        <v>Juan Carvallo</v>
      </c>
      <c r="Y10" s="40">
        <v>77</v>
      </c>
      <c r="Z10" s="73">
        <f t="shared" si="5"/>
        <v>3.6320754716981134</v>
      </c>
      <c r="AA10" s="209">
        <v>1</v>
      </c>
      <c r="AB10" s="209">
        <v>1</v>
      </c>
      <c r="AC10" s="209">
        <v>1</v>
      </c>
      <c r="AD10" s="209">
        <v>1</v>
      </c>
      <c r="AE10" s="209">
        <v>1.9</v>
      </c>
      <c r="AF10" s="209">
        <v>4</v>
      </c>
      <c r="AG10" s="209">
        <v>2</v>
      </c>
      <c r="AH10" s="209">
        <v>3</v>
      </c>
      <c r="AI10" s="209">
        <v>4</v>
      </c>
      <c r="AJ10" s="209">
        <v>3</v>
      </c>
      <c r="AK10" s="209">
        <v>3</v>
      </c>
      <c r="AL10" s="73">
        <f t="shared" si="6"/>
        <v>2.377672955974843</v>
      </c>
      <c r="AM10" s="113" t="str">
        <f t="shared" si="1"/>
        <v>C</v>
      </c>
      <c r="AN10" s="55">
        <f t="shared" si="2"/>
        <v>1.5919811320754707</v>
      </c>
    </row>
    <row r="11" spans="1:40" ht="16.5" thickBot="1">
      <c r="A11" s="3">
        <v>4</v>
      </c>
      <c r="B11" s="8"/>
      <c r="C11" s="8">
        <f>+'3ro. 1er L'!C11</f>
        <v>0</v>
      </c>
      <c r="D11" s="8" t="str">
        <f>+'3ro. 1er L'!D11</f>
        <v>Ejemplo. Borrar</v>
      </c>
      <c r="E11" s="40"/>
      <c r="F11" s="73">
        <f t="shared" si="3"/>
      </c>
      <c r="G11" s="209">
        <v>2</v>
      </c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73">
        <f t="shared" si="4"/>
        <v>2</v>
      </c>
      <c r="S11" s="113" t="str">
        <f t="shared" si="0"/>
        <v>C</v>
      </c>
      <c r="T11" s="19"/>
      <c r="U11" s="3">
        <v>4</v>
      </c>
      <c r="V11" s="8"/>
      <c r="W11" s="8">
        <f>+'3ro. 1er L'!C11</f>
        <v>0</v>
      </c>
      <c r="X11" s="8" t="str">
        <f>+'3ro. 1er L'!D11</f>
        <v>Ejemplo. Borrar</v>
      </c>
      <c r="Y11" s="40"/>
      <c r="Z11" s="73">
        <f t="shared" si="5"/>
      </c>
      <c r="AA11" s="209">
        <v>2</v>
      </c>
      <c r="AB11" s="209"/>
      <c r="AC11" s="209"/>
      <c r="AD11" s="209">
        <v>0</v>
      </c>
      <c r="AE11" s="209"/>
      <c r="AF11" s="209"/>
      <c r="AG11" s="209"/>
      <c r="AH11" s="209"/>
      <c r="AI11" s="209"/>
      <c r="AJ11" s="209"/>
      <c r="AK11" s="209"/>
      <c r="AL11" s="73">
        <f t="shared" si="6"/>
        <v>1</v>
      </c>
      <c r="AM11" s="113" t="str">
        <f t="shared" si="1"/>
        <v>D</v>
      </c>
      <c r="AN11" s="55">
        <f t="shared" si="2"/>
        <v>-25</v>
      </c>
    </row>
    <row r="12" spans="1:40" ht="16.5" thickBot="1">
      <c r="A12" s="5">
        <v>5</v>
      </c>
      <c r="B12" s="8"/>
      <c r="C12" s="8" t="str">
        <f>+'3ro. 1er L'!C12</f>
        <v>F</v>
      </c>
      <c r="D12" s="8" t="str">
        <f>+'3ro. 1er L'!D12</f>
        <v>Ejemplo. Borrar</v>
      </c>
      <c r="E12" s="40"/>
      <c r="F12" s="73">
        <f t="shared" si="3"/>
      </c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73" t="e">
        <f t="shared" si="4"/>
        <v>#DIV/0!</v>
      </c>
      <c r="S12" s="113" t="e">
        <f t="shared" si="0"/>
        <v>#DIV/0!</v>
      </c>
      <c r="T12" s="19"/>
      <c r="U12" s="5">
        <v>5</v>
      </c>
      <c r="V12" s="8"/>
      <c r="W12" s="8" t="str">
        <f>+'3ro. 1er L'!C12</f>
        <v>F</v>
      </c>
      <c r="X12" s="8" t="str">
        <f>+'3ro. 1er L'!D12</f>
        <v>Ejemplo. Borrar</v>
      </c>
      <c r="Y12" s="40"/>
      <c r="Z12" s="73">
        <f t="shared" si="5"/>
      </c>
      <c r="AA12" s="209">
        <v>3</v>
      </c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73">
        <f t="shared" si="6"/>
        <v>3</v>
      </c>
      <c r="AM12" s="113" t="str">
        <f t="shared" si="1"/>
        <v>B</v>
      </c>
      <c r="AN12" s="55" t="e">
        <f t="shared" si="2"/>
        <v>#DIV/0!</v>
      </c>
    </row>
    <row r="13" spans="1:40" ht="16.5" thickBot="1">
      <c r="A13" s="4">
        <v>6</v>
      </c>
      <c r="B13" s="8"/>
      <c r="C13" s="8">
        <f>+'3ro. 1er L'!C13</f>
        <v>0</v>
      </c>
      <c r="D13" s="8" t="str">
        <f>+'3ro. 1er L'!D13</f>
        <v>Ejemplo. Borrar</v>
      </c>
      <c r="E13" s="40"/>
      <c r="F13" s="73">
        <f t="shared" si="3"/>
      </c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73" t="e">
        <f t="shared" si="4"/>
        <v>#DIV/0!</v>
      </c>
      <c r="S13" s="113" t="e">
        <f t="shared" si="0"/>
        <v>#DIV/0!</v>
      </c>
      <c r="T13" s="19"/>
      <c r="U13" s="4">
        <v>6</v>
      </c>
      <c r="V13" s="8"/>
      <c r="W13" s="8">
        <f>+'3ro. 1er L'!C13</f>
        <v>0</v>
      </c>
      <c r="X13" s="8" t="str">
        <f>+'3ro. 1er L'!D13</f>
        <v>Ejemplo. Borrar</v>
      </c>
      <c r="Y13" s="40"/>
      <c r="Z13" s="73">
        <f t="shared" si="5"/>
      </c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73" t="e">
        <f t="shared" si="6"/>
        <v>#DIV/0!</v>
      </c>
      <c r="AM13" s="113" t="e">
        <f t="shared" si="1"/>
        <v>#DIV/0!</v>
      </c>
      <c r="AN13" s="55" t="e">
        <f t="shared" si="2"/>
        <v>#DIV/0!</v>
      </c>
    </row>
    <row r="14" spans="1:40" ht="16.5" thickBot="1">
      <c r="A14" s="4">
        <v>7</v>
      </c>
      <c r="B14" s="8"/>
      <c r="C14" s="8">
        <f>+'3ro. 1er L'!C14</f>
        <v>0</v>
      </c>
      <c r="D14" s="8" t="str">
        <f>+'3ro. 1er L'!D14</f>
        <v>Ejemplo. Borrar</v>
      </c>
      <c r="E14" s="40"/>
      <c r="F14" s="73">
        <f t="shared" si="3"/>
      </c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73" t="e">
        <f t="shared" si="4"/>
        <v>#DIV/0!</v>
      </c>
      <c r="S14" s="113" t="e">
        <f t="shared" si="0"/>
        <v>#DIV/0!</v>
      </c>
      <c r="T14" s="19"/>
      <c r="U14" s="4">
        <v>7</v>
      </c>
      <c r="V14" s="8"/>
      <c r="W14" s="8">
        <f>+'3ro. 1er L'!C14</f>
        <v>0</v>
      </c>
      <c r="X14" s="8" t="str">
        <f>+'3ro. 1er L'!D14</f>
        <v>Ejemplo. Borrar</v>
      </c>
      <c r="Y14" s="40"/>
      <c r="Z14" s="73">
        <f t="shared" si="5"/>
      </c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73" t="e">
        <f t="shared" si="6"/>
        <v>#DIV/0!</v>
      </c>
      <c r="AM14" s="113" t="e">
        <f t="shared" si="1"/>
        <v>#DIV/0!</v>
      </c>
      <c r="AN14" s="55" t="e">
        <f t="shared" si="2"/>
        <v>#DIV/0!</v>
      </c>
    </row>
    <row r="15" spans="1:40" ht="16.5" thickBot="1">
      <c r="A15" s="4">
        <v>8</v>
      </c>
      <c r="B15" s="9"/>
      <c r="C15" s="8">
        <f>+'3ro. 1er L'!C15</f>
        <v>0</v>
      </c>
      <c r="D15" s="8" t="str">
        <f>+'3ro. 1er L'!D15</f>
        <v>Ejemplo. Borrar</v>
      </c>
      <c r="E15" s="40"/>
      <c r="F15" s="73">
        <f t="shared" si="3"/>
      </c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73" t="e">
        <f t="shared" si="4"/>
        <v>#DIV/0!</v>
      </c>
      <c r="S15" s="113" t="e">
        <f t="shared" si="0"/>
        <v>#DIV/0!</v>
      </c>
      <c r="T15" s="19"/>
      <c r="U15" s="4">
        <v>8</v>
      </c>
      <c r="V15" s="9"/>
      <c r="W15" s="8">
        <f>+'3ro. 1er L'!C15</f>
        <v>0</v>
      </c>
      <c r="X15" s="8" t="str">
        <f>+'3ro. 1er L'!D15</f>
        <v>Ejemplo. Borrar</v>
      </c>
      <c r="Y15" s="40"/>
      <c r="Z15" s="73">
        <f t="shared" si="5"/>
      </c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73" t="e">
        <f t="shared" si="6"/>
        <v>#DIV/0!</v>
      </c>
      <c r="AM15" s="113" t="e">
        <f t="shared" si="1"/>
        <v>#DIV/0!</v>
      </c>
      <c r="AN15" s="55" t="e">
        <f t="shared" si="2"/>
        <v>#DIV/0!</v>
      </c>
    </row>
    <row r="16" spans="1:40" ht="16.5" thickBot="1">
      <c r="A16" s="4">
        <v>9</v>
      </c>
      <c r="B16" s="8"/>
      <c r="C16" s="8">
        <f>+'3ro. 1er L'!C16</f>
        <v>0</v>
      </c>
      <c r="D16" s="8" t="str">
        <f>+'3ro. 1er L'!D16</f>
        <v>Ejemplo. Borrar</v>
      </c>
      <c r="E16" s="40"/>
      <c r="F16" s="73">
        <f t="shared" si="3"/>
      </c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73" t="e">
        <f t="shared" si="4"/>
        <v>#DIV/0!</v>
      </c>
      <c r="S16" s="113" t="e">
        <f t="shared" si="0"/>
        <v>#DIV/0!</v>
      </c>
      <c r="T16" s="19"/>
      <c r="U16" s="4">
        <v>9</v>
      </c>
      <c r="V16" s="8"/>
      <c r="W16" s="8">
        <f>+'3ro. 1er L'!C16</f>
        <v>0</v>
      </c>
      <c r="X16" s="8" t="str">
        <f>+'3ro. 1er L'!D16</f>
        <v>Ejemplo. Borrar</v>
      </c>
      <c r="Y16" s="40"/>
      <c r="Z16" s="73">
        <f t="shared" si="5"/>
      </c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73" t="e">
        <f t="shared" si="6"/>
        <v>#DIV/0!</v>
      </c>
      <c r="AM16" s="113" t="e">
        <f t="shared" si="1"/>
        <v>#DIV/0!</v>
      </c>
      <c r="AN16" s="55" t="e">
        <f t="shared" si="2"/>
        <v>#DIV/0!</v>
      </c>
    </row>
    <row r="17" spans="1:40" ht="16.5" thickBot="1">
      <c r="A17" s="4">
        <v>10</v>
      </c>
      <c r="B17" s="9"/>
      <c r="C17" s="8">
        <f>+'3ro. 1er L'!C17</f>
        <v>0</v>
      </c>
      <c r="D17" s="8">
        <f>+'3ro. 1er L'!D17</f>
        <v>0</v>
      </c>
      <c r="E17" s="40"/>
      <c r="F17" s="73">
        <f t="shared" si="3"/>
      </c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73" t="e">
        <f t="shared" si="4"/>
        <v>#DIV/0!</v>
      </c>
      <c r="S17" s="113" t="e">
        <f t="shared" si="0"/>
        <v>#DIV/0!</v>
      </c>
      <c r="T17" s="19"/>
      <c r="U17" s="4">
        <v>10</v>
      </c>
      <c r="V17" s="9"/>
      <c r="W17" s="8">
        <f>+'3ro. 1er L'!C17</f>
        <v>0</v>
      </c>
      <c r="X17" s="8">
        <f>+'3ro. 1er L'!D17</f>
        <v>0</v>
      </c>
      <c r="Y17" s="40"/>
      <c r="Z17" s="73">
        <f t="shared" si="5"/>
      </c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73" t="e">
        <f t="shared" si="6"/>
        <v>#DIV/0!</v>
      </c>
      <c r="AM17" s="113" t="e">
        <f t="shared" si="1"/>
        <v>#DIV/0!</v>
      </c>
      <c r="AN17" s="55" t="e">
        <f t="shared" si="2"/>
        <v>#DIV/0!</v>
      </c>
    </row>
    <row r="18" spans="1:40" ht="16.5" thickBot="1">
      <c r="A18" s="4">
        <v>11</v>
      </c>
      <c r="B18" s="8"/>
      <c r="C18" s="8">
        <f>+'3ro. 1er L'!C18</f>
        <v>0</v>
      </c>
      <c r="D18" s="8">
        <f>+'3ro. 1er L'!D18</f>
        <v>0</v>
      </c>
      <c r="E18" s="40"/>
      <c r="F18" s="73">
        <f t="shared" si="3"/>
      </c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73" t="e">
        <f t="shared" si="4"/>
        <v>#DIV/0!</v>
      </c>
      <c r="S18" s="113" t="e">
        <f t="shared" si="0"/>
        <v>#DIV/0!</v>
      </c>
      <c r="T18" s="19"/>
      <c r="U18" s="4">
        <v>11</v>
      </c>
      <c r="V18" s="8"/>
      <c r="W18" s="8">
        <f>+'3ro. 1er L'!C18</f>
        <v>0</v>
      </c>
      <c r="X18" s="8">
        <f>+'3ro. 1er L'!D18</f>
        <v>0</v>
      </c>
      <c r="Y18" s="40"/>
      <c r="Z18" s="73">
        <f t="shared" si="5"/>
      </c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73" t="e">
        <f t="shared" si="6"/>
        <v>#DIV/0!</v>
      </c>
      <c r="AM18" s="113" t="e">
        <f t="shared" si="1"/>
        <v>#DIV/0!</v>
      </c>
      <c r="AN18" s="55" t="e">
        <f t="shared" si="2"/>
        <v>#DIV/0!</v>
      </c>
    </row>
    <row r="19" spans="1:40" ht="16.5" thickBot="1">
      <c r="A19" s="4">
        <v>12</v>
      </c>
      <c r="B19" s="9"/>
      <c r="C19" s="8">
        <f>+'3ro. 1er L'!C19</f>
        <v>0</v>
      </c>
      <c r="D19" s="8">
        <f>+'3ro. 1er L'!D19</f>
        <v>0</v>
      </c>
      <c r="E19" s="40"/>
      <c r="F19" s="73">
        <f t="shared" si="3"/>
      </c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73" t="e">
        <f t="shared" si="4"/>
        <v>#DIV/0!</v>
      </c>
      <c r="S19" s="113" t="e">
        <f t="shared" si="0"/>
        <v>#DIV/0!</v>
      </c>
      <c r="T19" s="19"/>
      <c r="U19" s="4">
        <v>12</v>
      </c>
      <c r="V19" s="9"/>
      <c r="W19" s="8">
        <f>+'3ro. 1er L'!C19</f>
        <v>0</v>
      </c>
      <c r="X19" s="8">
        <f>+'3ro. 1er L'!D19</f>
        <v>0</v>
      </c>
      <c r="Y19" s="40"/>
      <c r="Z19" s="73">
        <f t="shared" si="5"/>
      </c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73" t="e">
        <f t="shared" si="6"/>
        <v>#DIV/0!</v>
      </c>
      <c r="AM19" s="113" t="e">
        <f t="shared" si="1"/>
        <v>#DIV/0!</v>
      </c>
      <c r="AN19" s="55" t="e">
        <f t="shared" si="2"/>
        <v>#DIV/0!</v>
      </c>
    </row>
    <row r="20" spans="1:40" ht="16.5" thickBot="1">
      <c r="A20" s="4">
        <v>13</v>
      </c>
      <c r="B20" s="9"/>
      <c r="C20" s="8">
        <f>+'3ro. 1er L'!C20</f>
        <v>0</v>
      </c>
      <c r="D20" s="8">
        <f>+'3ro. 1er L'!D20</f>
        <v>0</v>
      </c>
      <c r="E20" s="40"/>
      <c r="F20" s="73">
        <f t="shared" si="3"/>
      </c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73" t="e">
        <f t="shared" si="4"/>
        <v>#DIV/0!</v>
      </c>
      <c r="S20" s="113" t="e">
        <f t="shared" si="0"/>
        <v>#DIV/0!</v>
      </c>
      <c r="T20" s="19"/>
      <c r="U20" s="4">
        <v>13</v>
      </c>
      <c r="V20" s="9"/>
      <c r="W20" s="8">
        <f>+'3ro. 1er L'!C20</f>
        <v>0</v>
      </c>
      <c r="X20" s="8">
        <f>+'3ro. 1er L'!D20</f>
        <v>0</v>
      </c>
      <c r="Y20" s="40"/>
      <c r="Z20" s="73">
        <f t="shared" si="5"/>
      </c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73" t="e">
        <f t="shared" si="6"/>
        <v>#DIV/0!</v>
      </c>
      <c r="AM20" s="113" t="e">
        <f t="shared" si="1"/>
        <v>#DIV/0!</v>
      </c>
      <c r="AN20" s="55" t="e">
        <f t="shared" si="2"/>
        <v>#DIV/0!</v>
      </c>
    </row>
    <row r="21" spans="1:40" ht="16.5" thickBot="1">
      <c r="A21" s="4">
        <v>14</v>
      </c>
      <c r="B21" s="9"/>
      <c r="C21" s="8">
        <f>+'3ro. 1er L'!C21</f>
        <v>0</v>
      </c>
      <c r="D21" s="8">
        <f>+'3ro. 1er L'!D21</f>
        <v>0</v>
      </c>
      <c r="E21" s="40"/>
      <c r="F21" s="73">
        <f t="shared" si="3"/>
      </c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73" t="e">
        <f t="shared" si="4"/>
        <v>#DIV/0!</v>
      </c>
      <c r="S21" s="113" t="e">
        <f t="shared" si="0"/>
        <v>#DIV/0!</v>
      </c>
      <c r="T21" s="19"/>
      <c r="U21" s="4">
        <v>14</v>
      </c>
      <c r="V21" s="9"/>
      <c r="W21" s="8">
        <f>+'3ro. 1er L'!C21</f>
        <v>0</v>
      </c>
      <c r="X21" s="8">
        <f>+'3ro. 1er L'!D21</f>
        <v>0</v>
      </c>
      <c r="Y21" s="40"/>
      <c r="Z21" s="73">
        <f t="shared" si="5"/>
      </c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73" t="e">
        <f t="shared" si="6"/>
        <v>#DIV/0!</v>
      </c>
      <c r="AM21" s="113" t="e">
        <f t="shared" si="1"/>
        <v>#DIV/0!</v>
      </c>
      <c r="AN21" s="55" t="e">
        <f t="shared" si="2"/>
        <v>#DIV/0!</v>
      </c>
    </row>
    <row r="22" spans="1:40" ht="16.5" thickBot="1">
      <c r="A22" s="4">
        <v>15</v>
      </c>
      <c r="B22" s="10"/>
      <c r="C22" s="8">
        <f>+'3ro. 1er L'!C22</f>
        <v>0</v>
      </c>
      <c r="D22" s="8">
        <f>+'3ro. 1er L'!D22</f>
        <v>0</v>
      </c>
      <c r="E22" s="40"/>
      <c r="F22" s="73">
        <f t="shared" si="3"/>
      </c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73" t="e">
        <f t="shared" si="4"/>
        <v>#DIV/0!</v>
      </c>
      <c r="S22" s="113" t="e">
        <f t="shared" si="0"/>
        <v>#DIV/0!</v>
      </c>
      <c r="T22" s="19"/>
      <c r="U22" s="4">
        <v>15</v>
      </c>
      <c r="V22" s="10"/>
      <c r="W22" s="8">
        <f>+'3ro. 1er L'!C22</f>
        <v>0</v>
      </c>
      <c r="X22" s="8">
        <f>+'3ro. 1er L'!D22</f>
        <v>0</v>
      </c>
      <c r="Y22" s="40"/>
      <c r="Z22" s="73">
        <f t="shared" si="5"/>
      </c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73" t="e">
        <f t="shared" si="6"/>
        <v>#DIV/0!</v>
      </c>
      <c r="AM22" s="113" t="e">
        <f t="shared" si="1"/>
        <v>#DIV/0!</v>
      </c>
      <c r="AN22" s="55" t="e">
        <f t="shared" si="2"/>
        <v>#DIV/0!</v>
      </c>
    </row>
    <row r="23" spans="1:40" ht="16.5" thickBot="1">
      <c r="A23" s="4">
        <v>16</v>
      </c>
      <c r="B23" s="9"/>
      <c r="C23" s="8">
        <f>+'3ro. 1er L'!C23</f>
        <v>0</v>
      </c>
      <c r="D23" s="8">
        <f>+'3ro. 1er L'!D23</f>
        <v>0</v>
      </c>
      <c r="E23" s="40"/>
      <c r="F23" s="73">
        <f t="shared" si="3"/>
      </c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73" t="e">
        <f t="shared" si="4"/>
        <v>#DIV/0!</v>
      </c>
      <c r="S23" s="113" t="e">
        <f t="shared" si="0"/>
        <v>#DIV/0!</v>
      </c>
      <c r="T23" s="19"/>
      <c r="U23" s="4">
        <v>16</v>
      </c>
      <c r="V23" s="9"/>
      <c r="W23" s="8">
        <f>+'3ro. 1er L'!C23</f>
        <v>0</v>
      </c>
      <c r="X23" s="8">
        <f>+'3ro. 1er L'!D23</f>
        <v>0</v>
      </c>
      <c r="Y23" s="40"/>
      <c r="Z23" s="73">
        <f t="shared" si="5"/>
      </c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73" t="e">
        <f t="shared" si="6"/>
        <v>#DIV/0!</v>
      </c>
      <c r="AM23" s="113" t="e">
        <f t="shared" si="1"/>
        <v>#DIV/0!</v>
      </c>
      <c r="AN23" s="55" t="e">
        <f t="shared" si="2"/>
        <v>#DIV/0!</v>
      </c>
    </row>
    <row r="24" spans="1:40" ht="16.5" thickBot="1">
      <c r="A24" s="4">
        <v>17</v>
      </c>
      <c r="B24" s="9"/>
      <c r="C24" s="8">
        <f>+'3ro. 1er L'!C24</f>
        <v>0</v>
      </c>
      <c r="D24" s="8">
        <f>+'3ro. 1er L'!D24</f>
        <v>0</v>
      </c>
      <c r="E24" s="40"/>
      <c r="F24" s="73">
        <f t="shared" si="3"/>
      </c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73" t="e">
        <f t="shared" si="4"/>
        <v>#DIV/0!</v>
      </c>
      <c r="S24" s="113" t="e">
        <f t="shared" si="0"/>
        <v>#DIV/0!</v>
      </c>
      <c r="T24" s="19"/>
      <c r="U24" s="4">
        <v>17</v>
      </c>
      <c r="V24" s="9"/>
      <c r="W24" s="8">
        <f>+'3ro. 1er L'!C24</f>
        <v>0</v>
      </c>
      <c r="X24" s="8">
        <f>+'3ro. 1er L'!D24</f>
        <v>0</v>
      </c>
      <c r="Y24" s="40"/>
      <c r="Z24" s="73">
        <f t="shared" si="5"/>
      </c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73" t="e">
        <f t="shared" si="6"/>
        <v>#DIV/0!</v>
      </c>
      <c r="AM24" s="113" t="e">
        <f t="shared" si="1"/>
        <v>#DIV/0!</v>
      </c>
      <c r="AN24" s="55" t="e">
        <f t="shared" si="2"/>
        <v>#DIV/0!</v>
      </c>
    </row>
    <row r="25" spans="1:40" ht="16.5" thickBot="1">
      <c r="A25" s="4">
        <v>18</v>
      </c>
      <c r="B25" s="9"/>
      <c r="C25" s="8">
        <f>+'3ro. 1er L'!C25</f>
        <v>0</v>
      </c>
      <c r="D25" s="8">
        <f>+'3ro. 1er L'!D25</f>
        <v>0</v>
      </c>
      <c r="E25" s="40"/>
      <c r="F25" s="73">
        <f t="shared" si="3"/>
      </c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73" t="e">
        <f t="shared" si="4"/>
        <v>#DIV/0!</v>
      </c>
      <c r="S25" s="113" t="e">
        <f t="shared" si="0"/>
        <v>#DIV/0!</v>
      </c>
      <c r="T25" s="19"/>
      <c r="U25" s="4">
        <v>18</v>
      </c>
      <c r="V25" s="9"/>
      <c r="W25" s="8">
        <f>+'3ro. 1er L'!C25</f>
        <v>0</v>
      </c>
      <c r="X25" s="8">
        <f>+'3ro. 1er L'!D25</f>
        <v>0</v>
      </c>
      <c r="Y25" s="40"/>
      <c r="Z25" s="73">
        <f t="shared" si="5"/>
      </c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73" t="e">
        <f t="shared" si="6"/>
        <v>#DIV/0!</v>
      </c>
      <c r="AM25" s="113" t="e">
        <f t="shared" si="1"/>
        <v>#DIV/0!</v>
      </c>
      <c r="AN25" s="55" t="e">
        <f t="shared" si="2"/>
        <v>#DIV/0!</v>
      </c>
    </row>
    <row r="26" spans="1:40" ht="16.5" thickBot="1">
      <c r="A26" s="4">
        <v>19</v>
      </c>
      <c r="B26" s="9"/>
      <c r="C26" s="8">
        <f>+'3ro. 1er L'!C26</f>
        <v>0</v>
      </c>
      <c r="D26" s="8">
        <f>+'3ro. 1er L'!D26</f>
        <v>0</v>
      </c>
      <c r="E26" s="40"/>
      <c r="F26" s="73">
        <f t="shared" si="3"/>
      </c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73" t="e">
        <f t="shared" si="4"/>
        <v>#DIV/0!</v>
      </c>
      <c r="S26" s="113" t="e">
        <f t="shared" si="0"/>
        <v>#DIV/0!</v>
      </c>
      <c r="T26" s="19"/>
      <c r="U26" s="4">
        <v>19</v>
      </c>
      <c r="V26" s="9"/>
      <c r="W26" s="8">
        <f>+'3ro. 1er L'!C26</f>
        <v>0</v>
      </c>
      <c r="X26" s="8">
        <f>+'3ro. 1er L'!D26</f>
        <v>0</v>
      </c>
      <c r="Y26" s="40"/>
      <c r="Z26" s="73">
        <f t="shared" si="5"/>
      </c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73" t="e">
        <f t="shared" si="6"/>
        <v>#DIV/0!</v>
      </c>
      <c r="AM26" s="113" t="e">
        <f t="shared" si="1"/>
        <v>#DIV/0!</v>
      </c>
      <c r="AN26" s="55" t="e">
        <f t="shared" si="2"/>
        <v>#DIV/0!</v>
      </c>
    </row>
    <row r="27" spans="1:40" ht="16.5" thickBot="1">
      <c r="A27" s="4">
        <v>20</v>
      </c>
      <c r="B27" s="9"/>
      <c r="C27" s="8">
        <f>+'3ro. 1er L'!C27</f>
        <v>0</v>
      </c>
      <c r="D27" s="8">
        <f>+'3ro. 1er L'!D27</f>
        <v>0</v>
      </c>
      <c r="E27" s="40"/>
      <c r="F27" s="73">
        <f t="shared" si="3"/>
      </c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73" t="e">
        <f t="shared" si="4"/>
        <v>#DIV/0!</v>
      </c>
      <c r="S27" s="113" t="e">
        <f t="shared" si="0"/>
        <v>#DIV/0!</v>
      </c>
      <c r="T27" s="19"/>
      <c r="U27" s="4">
        <v>20</v>
      </c>
      <c r="V27" s="9"/>
      <c r="W27" s="8">
        <f>+'3ro. 1er L'!C27</f>
        <v>0</v>
      </c>
      <c r="X27" s="8">
        <f>+'3ro. 1er L'!D27</f>
        <v>0</v>
      </c>
      <c r="Y27" s="40"/>
      <c r="Z27" s="73">
        <f t="shared" si="5"/>
      </c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73" t="e">
        <f t="shared" si="6"/>
        <v>#DIV/0!</v>
      </c>
      <c r="AM27" s="113" t="e">
        <f t="shared" si="1"/>
        <v>#DIV/0!</v>
      </c>
      <c r="AN27" s="55" t="e">
        <f t="shared" si="2"/>
        <v>#DIV/0!</v>
      </c>
    </row>
    <row r="28" spans="1:40" ht="16.5" thickBot="1">
      <c r="A28" s="4">
        <v>21</v>
      </c>
      <c r="B28" s="9"/>
      <c r="C28" s="8">
        <f>+'3ro. 1er L'!C28</f>
        <v>0</v>
      </c>
      <c r="D28" s="8">
        <f>+'3ro. 1er L'!D28</f>
        <v>0</v>
      </c>
      <c r="E28" s="40"/>
      <c r="F28" s="73">
        <f t="shared" si="3"/>
      </c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73" t="e">
        <f t="shared" si="4"/>
        <v>#DIV/0!</v>
      </c>
      <c r="S28" s="113" t="e">
        <f t="shared" si="0"/>
        <v>#DIV/0!</v>
      </c>
      <c r="T28" s="19"/>
      <c r="U28" s="4">
        <v>21</v>
      </c>
      <c r="V28" s="9"/>
      <c r="W28" s="8">
        <f>+'3ro. 1er L'!C28</f>
        <v>0</v>
      </c>
      <c r="X28" s="8">
        <f>+'3ro. 1er L'!D28</f>
        <v>0</v>
      </c>
      <c r="Y28" s="40"/>
      <c r="Z28" s="73">
        <f t="shared" si="5"/>
      </c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73" t="e">
        <f t="shared" si="6"/>
        <v>#DIV/0!</v>
      </c>
      <c r="AM28" s="113" t="e">
        <f t="shared" si="1"/>
        <v>#DIV/0!</v>
      </c>
      <c r="AN28" s="55" t="e">
        <f t="shared" si="2"/>
        <v>#DIV/0!</v>
      </c>
    </row>
    <row r="29" spans="1:40" ht="16.5" thickBot="1">
      <c r="A29" s="4">
        <v>22</v>
      </c>
      <c r="B29" s="9"/>
      <c r="C29" s="8">
        <f>+'3ro. 1er L'!C29</f>
        <v>0</v>
      </c>
      <c r="D29" s="8">
        <f>+'3ro. 1er L'!D29</f>
        <v>0</v>
      </c>
      <c r="E29" s="40"/>
      <c r="F29" s="73">
        <f t="shared" si="3"/>
      </c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73" t="e">
        <f t="shared" si="4"/>
        <v>#DIV/0!</v>
      </c>
      <c r="S29" s="113" t="e">
        <f t="shared" si="0"/>
        <v>#DIV/0!</v>
      </c>
      <c r="T29" s="19"/>
      <c r="U29" s="4">
        <v>22</v>
      </c>
      <c r="V29" s="9"/>
      <c r="W29" s="8">
        <f>+'3ro. 1er L'!C29</f>
        <v>0</v>
      </c>
      <c r="X29" s="8">
        <f>+'3ro. 1er L'!D29</f>
        <v>0</v>
      </c>
      <c r="Y29" s="40"/>
      <c r="Z29" s="73">
        <f t="shared" si="5"/>
      </c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73" t="e">
        <f t="shared" si="6"/>
        <v>#DIV/0!</v>
      </c>
      <c r="AM29" s="113" t="e">
        <f t="shared" si="1"/>
        <v>#DIV/0!</v>
      </c>
      <c r="AN29" s="55" t="e">
        <f t="shared" si="2"/>
        <v>#DIV/0!</v>
      </c>
    </row>
    <row r="30" spans="1:40" ht="16.5" thickBot="1">
      <c r="A30" s="4">
        <v>23</v>
      </c>
      <c r="B30" s="9"/>
      <c r="C30" s="8">
        <f>+'3ro. 1er L'!C30</f>
        <v>0</v>
      </c>
      <c r="D30" s="8">
        <f>+'3ro. 1er L'!D30</f>
        <v>0</v>
      </c>
      <c r="E30" s="40"/>
      <c r="F30" s="73">
        <f t="shared" si="3"/>
      </c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73" t="e">
        <f t="shared" si="4"/>
        <v>#DIV/0!</v>
      </c>
      <c r="S30" s="113" t="e">
        <f t="shared" si="0"/>
        <v>#DIV/0!</v>
      </c>
      <c r="T30" s="19"/>
      <c r="U30" s="4">
        <v>23</v>
      </c>
      <c r="V30" s="9"/>
      <c r="W30" s="8">
        <f>+'3ro. 1er L'!C30</f>
        <v>0</v>
      </c>
      <c r="X30" s="8">
        <f>+'3ro. 1er L'!D30</f>
        <v>0</v>
      </c>
      <c r="Y30" s="40"/>
      <c r="Z30" s="73">
        <f t="shared" si="5"/>
      </c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73" t="e">
        <f t="shared" si="6"/>
        <v>#DIV/0!</v>
      </c>
      <c r="AM30" s="113" t="e">
        <f t="shared" si="1"/>
        <v>#DIV/0!</v>
      </c>
      <c r="AN30" s="55" t="e">
        <f t="shared" si="2"/>
        <v>#DIV/0!</v>
      </c>
    </row>
    <row r="31" spans="1:40" ht="16.5" thickBot="1">
      <c r="A31" s="4">
        <v>24</v>
      </c>
      <c r="B31" s="9"/>
      <c r="C31" s="8">
        <f>+'3ro. 1er L'!C31</f>
        <v>0</v>
      </c>
      <c r="D31" s="8">
        <f>+'3ro. 1er L'!D31</f>
        <v>0</v>
      </c>
      <c r="E31" s="40"/>
      <c r="F31" s="73">
        <f t="shared" si="3"/>
      </c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73" t="e">
        <f t="shared" si="4"/>
        <v>#DIV/0!</v>
      </c>
      <c r="S31" s="113" t="e">
        <f t="shared" si="0"/>
        <v>#DIV/0!</v>
      </c>
      <c r="T31" s="19"/>
      <c r="U31" s="4">
        <v>24</v>
      </c>
      <c r="V31" s="9"/>
      <c r="W31" s="8">
        <f>+'3ro. 1er L'!C31</f>
        <v>0</v>
      </c>
      <c r="X31" s="8">
        <f>+'3ro. 1er L'!D31</f>
        <v>0</v>
      </c>
      <c r="Y31" s="40"/>
      <c r="Z31" s="73">
        <f t="shared" si="5"/>
      </c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73" t="e">
        <f t="shared" si="6"/>
        <v>#DIV/0!</v>
      </c>
      <c r="AM31" s="113" t="e">
        <f t="shared" si="1"/>
        <v>#DIV/0!</v>
      </c>
      <c r="AN31" s="55" t="e">
        <f t="shared" si="2"/>
        <v>#DIV/0!</v>
      </c>
    </row>
    <row r="32" spans="1:40" ht="16.5" thickBot="1">
      <c r="A32" s="4">
        <v>25</v>
      </c>
      <c r="B32" s="9"/>
      <c r="C32" s="8">
        <f>+'3ro. 1er L'!C32</f>
        <v>0</v>
      </c>
      <c r="D32" s="8">
        <f>+'3ro. 1er L'!D32</f>
        <v>0</v>
      </c>
      <c r="E32" s="40"/>
      <c r="F32" s="73">
        <f t="shared" si="3"/>
      </c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73" t="e">
        <f t="shared" si="4"/>
        <v>#DIV/0!</v>
      </c>
      <c r="S32" s="113" t="e">
        <f t="shared" si="0"/>
        <v>#DIV/0!</v>
      </c>
      <c r="T32" s="19"/>
      <c r="U32" s="4">
        <v>25</v>
      </c>
      <c r="V32" s="9"/>
      <c r="W32" s="8">
        <f>+'3ro. 1er L'!C32</f>
        <v>0</v>
      </c>
      <c r="X32" s="8">
        <f>+'3ro. 1er L'!D32</f>
        <v>0</v>
      </c>
      <c r="Y32" s="40"/>
      <c r="Z32" s="73">
        <f t="shared" si="5"/>
      </c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73" t="e">
        <f t="shared" si="6"/>
        <v>#DIV/0!</v>
      </c>
      <c r="AM32" s="113" t="e">
        <f t="shared" si="1"/>
        <v>#DIV/0!</v>
      </c>
      <c r="AN32" s="55" t="e">
        <f t="shared" si="2"/>
        <v>#DIV/0!</v>
      </c>
    </row>
    <row r="33" spans="1:40" ht="16.5" thickBot="1">
      <c r="A33" s="4">
        <v>26</v>
      </c>
      <c r="B33" s="9"/>
      <c r="C33" s="8">
        <f>+'3ro. 1er L'!C33</f>
        <v>0</v>
      </c>
      <c r="D33" s="8">
        <f>+'3ro. 1er L'!D33</f>
        <v>0</v>
      </c>
      <c r="E33" s="40"/>
      <c r="F33" s="73">
        <f t="shared" si="3"/>
      </c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73" t="e">
        <f t="shared" si="4"/>
        <v>#DIV/0!</v>
      </c>
      <c r="S33" s="113" t="e">
        <f t="shared" si="0"/>
        <v>#DIV/0!</v>
      </c>
      <c r="T33" s="19"/>
      <c r="U33" s="4">
        <v>26</v>
      </c>
      <c r="V33" s="9"/>
      <c r="W33" s="8">
        <f>+'3ro. 1er L'!C33</f>
        <v>0</v>
      </c>
      <c r="X33" s="8">
        <f>+'3ro. 1er L'!D33</f>
        <v>0</v>
      </c>
      <c r="Y33" s="40"/>
      <c r="Z33" s="73">
        <f t="shared" si="5"/>
      </c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73" t="e">
        <f t="shared" si="6"/>
        <v>#DIV/0!</v>
      </c>
      <c r="AM33" s="113" t="e">
        <f t="shared" si="1"/>
        <v>#DIV/0!</v>
      </c>
      <c r="AN33" s="55" t="e">
        <f t="shared" si="2"/>
        <v>#DIV/0!</v>
      </c>
    </row>
    <row r="34" spans="1:40" ht="16.5" thickBot="1">
      <c r="A34" s="4">
        <v>27</v>
      </c>
      <c r="B34" s="9"/>
      <c r="C34" s="8">
        <f>+'3ro. 1er L'!C34</f>
        <v>0</v>
      </c>
      <c r="D34" s="8">
        <f>+'3ro. 1er L'!D34</f>
        <v>0</v>
      </c>
      <c r="E34" s="40"/>
      <c r="F34" s="73">
        <f t="shared" si="3"/>
      </c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73" t="e">
        <f t="shared" si="4"/>
        <v>#DIV/0!</v>
      </c>
      <c r="S34" s="113" t="e">
        <f t="shared" si="0"/>
        <v>#DIV/0!</v>
      </c>
      <c r="T34" s="19"/>
      <c r="U34" s="4">
        <v>27</v>
      </c>
      <c r="V34" s="9"/>
      <c r="W34" s="8">
        <f>+'3ro. 1er L'!C34</f>
        <v>0</v>
      </c>
      <c r="X34" s="8">
        <f>+'3ro. 1er L'!D34</f>
        <v>0</v>
      </c>
      <c r="Y34" s="40"/>
      <c r="Z34" s="73">
        <f t="shared" si="5"/>
      </c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73" t="e">
        <f t="shared" si="6"/>
        <v>#DIV/0!</v>
      </c>
      <c r="AM34" s="113" t="e">
        <f t="shared" si="1"/>
        <v>#DIV/0!</v>
      </c>
      <c r="AN34" s="55" t="e">
        <f t="shared" si="2"/>
        <v>#DIV/0!</v>
      </c>
    </row>
    <row r="35" spans="1:40" ht="16.5" thickBot="1">
      <c r="A35" s="4">
        <v>28</v>
      </c>
      <c r="B35" s="9"/>
      <c r="C35" s="8">
        <f>+'3ro. 1er L'!C35</f>
        <v>0</v>
      </c>
      <c r="D35" s="8">
        <f>+'3ro. 1er L'!D35</f>
        <v>0</v>
      </c>
      <c r="E35" s="40"/>
      <c r="F35" s="73">
        <f t="shared" si="3"/>
      </c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73" t="e">
        <f t="shared" si="4"/>
        <v>#DIV/0!</v>
      </c>
      <c r="S35" s="113" t="e">
        <f t="shared" si="0"/>
        <v>#DIV/0!</v>
      </c>
      <c r="T35" s="19"/>
      <c r="U35" s="4">
        <v>28</v>
      </c>
      <c r="V35" s="9"/>
      <c r="W35" s="8">
        <f>+'3ro. 1er L'!C35</f>
        <v>0</v>
      </c>
      <c r="X35" s="8">
        <f>+'3ro. 1er L'!D35</f>
        <v>0</v>
      </c>
      <c r="Y35" s="40"/>
      <c r="Z35" s="73">
        <f t="shared" si="5"/>
      </c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73" t="e">
        <f t="shared" si="6"/>
        <v>#DIV/0!</v>
      </c>
      <c r="AM35" s="113" t="e">
        <f t="shared" si="1"/>
        <v>#DIV/0!</v>
      </c>
      <c r="AN35" s="55" t="e">
        <f t="shared" si="2"/>
        <v>#DIV/0!</v>
      </c>
    </row>
    <row r="36" spans="1:40" ht="16.5" thickBot="1">
      <c r="A36" s="4">
        <v>29</v>
      </c>
      <c r="B36" s="9"/>
      <c r="C36" s="8">
        <f>+'3ro. 1er L'!C36</f>
        <v>0</v>
      </c>
      <c r="D36" s="8">
        <f>+'3ro. 1er L'!D36</f>
        <v>0</v>
      </c>
      <c r="E36" s="40"/>
      <c r="F36" s="73">
        <f t="shared" si="3"/>
      </c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73" t="e">
        <f t="shared" si="4"/>
        <v>#DIV/0!</v>
      </c>
      <c r="S36" s="113" t="e">
        <f t="shared" si="0"/>
        <v>#DIV/0!</v>
      </c>
      <c r="T36" s="19"/>
      <c r="U36" s="4">
        <v>29</v>
      </c>
      <c r="V36" s="9"/>
      <c r="W36" s="8">
        <f>+'3ro. 1er L'!C36</f>
        <v>0</v>
      </c>
      <c r="X36" s="8">
        <f>+'3ro. 1er L'!D36</f>
        <v>0</v>
      </c>
      <c r="Y36" s="40"/>
      <c r="Z36" s="73">
        <f t="shared" si="5"/>
      </c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73" t="e">
        <f t="shared" si="6"/>
        <v>#DIV/0!</v>
      </c>
      <c r="AM36" s="113" t="e">
        <f t="shared" si="1"/>
        <v>#DIV/0!</v>
      </c>
      <c r="AN36" s="55" t="e">
        <f t="shared" si="2"/>
        <v>#DIV/0!</v>
      </c>
    </row>
    <row r="37" spans="1:40" ht="16.5" thickBot="1">
      <c r="A37" s="4">
        <v>30</v>
      </c>
      <c r="B37" s="9"/>
      <c r="C37" s="8">
        <f>+'3ro. 1er L'!C37</f>
        <v>0</v>
      </c>
      <c r="D37" s="8">
        <f>+'3ro. 1er L'!D37</f>
        <v>0</v>
      </c>
      <c r="E37" s="40"/>
      <c r="F37" s="73">
        <f t="shared" si="3"/>
      </c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73" t="e">
        <f t="shared" si="4"/>
        <v>#DIV/0!</v>
      </c>
      <c r="S37" s="113" t="e">
        <f t="shared" si="0"/>
        <v>#DIV/0!</v>
      </c>
      <c r="T37" s="19"/>
      <c r="U37" s="4">
        <v>30</v>
      </c>
      <c r="V37" s="9"/>
      <c r="W37" s="8">
        <f>+'3ro. 1er L'!C37</f>
        <v>0</v>
      </c>
      <c r="X37" s="8">
        <f>+'3ro. 1er L'!D37</f>
        <v>0</v>
      </c>
      <c r="Y37" s="40"/>
      <c r="Z37" s="73">
        <f t="shared" si="5"/>
      </c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73" t="e">
        <f t="shared" si="6"/>
        <v>#DIV/0!</v>
      </c>
      <c r="AM37" s="113" t="e">
        <f t="shared" si="1"/>
        <v>#DIV/0!</v>
      </c>
      <c r="AN37" s="55" t="e">
        <f t="shared" si="2"/>
        <v>#DIV/0!</v>
      </c>
    </row>
    <row r="38" spans="1:40" ht="16.5" thickBot="1">
      <c r="A38" s="4">
        <v>31</v>
      </c>
      <c r="B38" s="9"/>
      <c r="C38" s="8">
        <f>+'3ro. 1er L'!C38</f>
        <v>0</v>
      </c>
      <c r="D38" s="8">
        <f>+'3ro. 1er L'!D38</f>
        <v>0</v>
      </c>
      <c r="E38" s="40"/>
      <c r="F38" s="73">
        <f t="shared" si="3"/>
      </c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73" t="e">
        <f t="shared" si="4"/>
        <v>#DIV/0!</v>
      </c>
      <c r="S38" s="113" t="e">
        <f t="shared" si="0"/>
        <v>#DIV/0!</v>
      </c>
      <c r="T38" s="19"/>
      <c r="U38" s="4">
        <v>31</v>
      </c>
      <c r="V38" s="9"/>
      <c r="W38" s="8">
        <f>+'3ro. 1er L'!C38</f>
        <v>0</v>
      </c>
      <c r="X38" s="8">
        <f>+'3ro. 1er L'!D38</f>
        <v>0</v>
      </c>
      <c r="Y38" s="40"/>
      <c r="Z38" s="73">
        <f t="shared" si="5"/>
      </c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73" t="e">
        <f t="shared" si="6"/>
        <v>#DIV/0!</v>
      </c>
      <c r="AM38" s="113" t="e">
        <f t="shared" si="1"/>
        <v>#DIV/0!</v>
      </c>
      <c r="AN38" s="55" t="e">
        <f t="shared" si="2"/>
        <v>#DIV/0!</v>
      </c>
    </row>
    <row r="39" spans="1:40" ht="16.5" thickBot="1">
      <c r="A39" s="4">
        <v>32</v>
      </c>
      <c r="B39" s="9"/>
      <c r="C39" s="8">
        <f>+'3ro. 1er L'!C39</f>
        <v>0</v>
      </c>
      <c r="D39" s="8">
        <f>+'3ro. 1er L'!D39</f>
        <v>0</v>
      </c>
      <c r="E39" s="40"/>
      <c r="F39" s="73">
        <f t="shared" si="3"/>
      </c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73" t="e">
        <f t="shared" si="4"/>
        <v>#DIV/0!</v>
      </c>
      <c r="S39" s="113" t="e">
        <f t="shared" si="0"/>
        <v>#DIV/0!</v>
      </c>
      <c r="T39" s="19"/>
      <c r="U39" s="4">
        <v>32</v>
      </c>
      <c r="V39" s="9"/>
      <c r="W39" s="8">
        <f>+'3ro. 1er L'!C39</f>
        <v>0</v>
      </c>
      <c r="X39" s="8">
        <f>+'3ro. 1er L'!D39</f>
        <v>0</v>
      </c>
      <c r="Y39" s="40"/>
      <c r="Z39" s="73">
        <f t="shared" si="5"/>
      </c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73" t="e">
        <f t="shared" si="6"/>
        <v>#DIV/0!</v>
      </c>
      <c r="AM39" s="113" t="e">
        <f t="shared" si="1"/>
        <v>#DIV/0!</v>
      </c>
      <c r="AN39" s="55" t="e">
        <f t="shared" si="2"/>
        <v>#DIV/0!</v>
      </c>
    </row>
    <row r="40" spans="1:40" ht="16.5" thickBot="1">
      <c r="A40" s="4">
        <v>33</v>
      </c>
      <c r="B40" s="9"/>
      <c r="C40" s="8">
        <f>+'3ro. 1er L'!C40</f>
        <v>0</v>
      </c>
      <c r="D40" s="8">
        <f>+'3ro. 1er L'!D40</f>
        <v>0</v>
      </c>
      <c r="E40" s="40"/>
      <c r="F40" s="73">
        <f t="shared" si="3"/>
      </c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73" t="e">
        <f t="shared" si="4"/>
        <v>#DIV/0!</v>
      </c>
      <c r="S40" s="113" t="e">
        <f t="shared" si="0"/>
        <v>#DIV/0!</v>
      </c>
      <c r="T40" s="19"/>
      <c r="U40" s="4">
        <v>33</v>
      </c>
      <c r="V40" s="9"/>
      <c r="W40" s="8">
        <f>+'3ro. 1er L'!C40</f>
        <v>0</v>
      </c>
      <c r="X40" s="8">
        <f>+'3ro. 1er L'!D40</f>
        <v>0</v>
      </c>
      <c r="Y40" s="40"/>
      <c r="Z40" s="73">
        <f t="shared" si="5"/>
      </c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73" t="e">
        <f t="shared" si="6"/>
        <v>#DIV/0!</v>
      </c>
      <c r="AM40" s="113" t="e">
        <f t="shared" si="1"/>
        <v>#DIV/0!</v>
      </c>
      <c r="AN40" s="55" t="e">
        <f t="shared" si="2"/>
        <v>#DIV/0!</v>
      </c>
    </row>
    <row r="41" spans="1:40" ht="16.5" thickBot="1">
      <c r="A41" s="4">
        <v>34</v>
      </c>
      <c r="B41" s="9"/>
      <c r="C41" s="8">
        <f>+'3ro. 1er L'!C41</f>
        <v>0</v>
      </c>
      <c r="D41" s="8">
        <f>+'3ro. 1er L'!D41</f>
        <v>0</v>
      </c>
      <c r="E41" s="40"/>
      <c r="F41" s="73">
        <f t="shared" si="3"/>
      </c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73" t="e">
        <f t="shared" si="4"/>
        <v>#DIV/0!</v>
      </c>
      <c r="S41" s="113" t="e">
        <f t="shared" si="0"/>
        <v>#DIV/0!</v>
      </c>
      <c r="T41" s="19"/>
      <c r="U41" s="4">
        <v>34</v>
      </c>
      <c r="V41" s="9"/>
      <c r="W41" s="8">
        <f>+'3ro. 1er L'!C41</f>
        <v>0</v>
      </c>
      <c r="X41" s="8">
        <f>+'3ro. 1er L'!D41</f>
        <v>0</v>
      </c>
      <c r="Y41" s="40"/>
      <c r="Z41" s="73">
        <f t="shared" si="5"/>
      </c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73" t="e">
        <f t="shared" si="6"/>
        <v>#DIV/0!</v>
      </c>
      <c r="AM41" s="113" t="e">
        <f t="shared" si="1"/>
        <v>#DIV/0!</v>
      </c>
      <c r="AN41" s="55" t="e">
        <f t="shared" si="2"/>
        <v>#DIV/0!</v>
      </c>
    </row>
    <row r="42" spans="1:40" ht="16.5" thickBot="1">
      <c r="A42" s="4">
        <v>35</v>
      </c>
      <c r="B42" s="9"/>
      <c r="C42" s="8">
        <f>+'3ro. 1er L'!C42</f>
        <v>0</v>
      </c>
      <c r="D42" s="8">
        <f>+'3ro. 1er L'!D42</f>
        <v>0</v>
      </c>
      <c r="E42" s="40"/>
      <c r="F42" s="73">
        <f t="shared" si="3"/>
      </c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73" t="e">
        <f t="shared" si="4"/>
        <v>#DIV/0!</v>
      </c>
      <c r="S42" s="113" t="e">
        <f t="shared" si="0"/>
        <v>#DIV/0!</v>
      </c>
      <c r="T42" s="19"/>
      <c r="U42" s="4">
        <v>35</v>
      </c>
      <c r="V42" s="9"/>
      <c r="W42" s="8">
        <f>+'3ro. 1er L'!C42</f>
        <v>0</v>
      </c>
      <c r="X42" s="8">
        <f>+'3ro. 1er L'!D42</f>
        <v>0</v>
      </c>
      <c r="Y42" s="40"/>
      <c r="Z42" s="73">
        <f t="shared" si="5"/>
      </c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73" t="e">
        <f t="shared" si="6"/>
        <v>#DIV/0!</v>
      </c>
      <c r="AM42" s="113" t="e">
        <f t="shared" si="1"/>
        <v>#DIV/0!</v>
      </c>
      <c r="AN42" s="55" t="e">
        <f t="shared" si="2"/>
        <v>#DIV/0!</v>
      </c>
    </row>
    <row r="43" spans="2:40" ht="15.75">
      <c r="B43" s="251" t="s">
        <v>18</v>
      </c>
      <c r="C43" s="252"/>
      <c r="D43" s="225"/>
      <c r="E43" s="58">
        <f aca="true" t="shared" si="7" ref="E43:Q43">AVERAGE(E8:E42)</f>
        <v>83.33333333333333</v>
      </c>
      <c r="F43" s="215">
        <f t="shared" si="3"/>
        <v>3.930817610062893</v>
      </c>
      <c r="G43" s="73">
        <f t="shared" si="7"/>
        <v>1.25</v>
      </c>
      <c r="H43" s="73">
        <f t="shared" si="7"/>
        <v>1</v>
      </c>
      <c r="I43" s="73">
        <f t="shared" si="7"/>
        <v>1</v>
      </c>
      <c r="J43" s="73">
        <f t="shared" si="7"/>
        <v>0.6666666666666666</v>
      </c>
      <c r="K43" s="73">
        <f t="shared" si="7"/>
        <v>1.8999999999999997</v>
      </c>
      <c r="L43" s="73">
        <f t="shared" si="7"/>
        <v>3</v>
      </c>
      <c r="M43" s="73">
        <f t="shared" si="7"/>
        <v>1.6666666666666667</v>
      </c>
      <c r="N43" s="73">
        <f t="shared" si="7"/>
        <v>2.3000000000000003</v>
      </c>
      <c r="O43" s="73">
        <f t="shared" si="7"/>
        <v>3.3333333333333335</v>
      </c>
      <c r="P43" s="73">
        <f t="shared" si="7"/>
        <v>2.533333333333333</v>
      </c>
      <c r="Q43" s="73">
        <f t="shared" si="7"/>
        <v>3</v>
      </c>
      <c r="R43" s="73">
        <f>AVERAGE(F43:Q43)</f>
        <v>2.1317348008385744</v>
      </c>
      <c r="S43" s="35"/>
      <c r="T43" s="18"/>
      <c r="V43" s="251" t="s">
        <v>18</v>
      </c>
      <c r="W43" s="252"/>
      <c r="X43" s="225"/>
      <c r="Y43" s="58">
        <f aca="true" t="shared" si="8" ref="Y43:AK43">AVERAGE(Y8:Y42)</f>
        <v>82</v>
      </c>
      <c r="Z43" s="215">
        <f t="shared" si="5"/>
        <v>3.8679245283018866</v>
      </c>
      <c r="AA43" s="73">
        <f t="shared" si="8"/>
        <v>1.6</v>
      </c>
      <c r="AB43" s="73">
        <f t="shared" si="8"/>
        <v>1</v>
      </c>
      <c r="AC43" s="73">
        <f t="shared" si="8"/>
        <v>1</v>
      </c>
      <c r="AD43" s="73">
        <f t="shared" si="8"/>
        <v>0.75</v>
      </c>
      <c r="AE43" s="73">
        <f t="shared" si="8"/>
        <v>1.8999999999999997</v>
      </c>
      <c r="AF43" s="73">
        <f t="shared" si="8"/>
        <v>4</v>
      </c>
      <c r="AG43" s="73">
        <f t="shared" si="8"/>
        <v>1.6666666666666667</v>
      </c>
      <c r="AH43" s="73">
        <f t="shared" si="8"/>
        <v>2.3333333333333335</v>
      </c>
      <c r="AI43" s="73">
        <f t="shared" si="8"/>
        <v>3.1999999999999997</v>
      </c>
      <c r="AJ43" s="73">
        <f t="shared" si="8"/>
        <v>2.6666666666666665</v>
      </c>
      <c r="AK43" s="73">
        <f t="shared" si="8"/>
        <v>3</v>
      </c>
      <c r="AL43" s="73">
        <f t="shared" si="6"/>
        <v>2.248715932914046</v>
      </c>
      <c r="AM43" s="35"/>
      <c r="AN43" s="18"/>
    </row>
    <row r="44" spans="2:40" ht="16.5" thickBot="1">
      <c r="B44" s="224" t="s">
        <v>22</v>
      </c>
      <c r="C44" s="225"/>
      <c r="D44" s="225"/>
      <c r="E44" s="112"/>
      <c r="F44" s="113" t="str">
        <f aca="true" t="shared" si="9" ref="F44:R44">IF(F43&gt;3.2,"A",IF(F43&gt;2.4,"B",IF(F43&gt;1.6,"C",IF(F43&gt;0.8,"D","E"))))</f>
        <v>A</v>
      </c>
      <c r="G44" s="113" t="str">
        <f t="shared" si="9"/>
        <v>D</v>
      </c>
      <c r="H44" s="113" t="str">
        <f t="shared" si="9"/>
        <v>D</v>
      </c>
      <c r="I44" s="113" t="str">
        <f t="shared" si="9"/>
        <v>D</v>
      </c>
      <c r="J44" s="113" t="str">
        <f t="shared" si="9"/>
        <v>E</v>
      </c>
      <c r="K44" s="113" t="str">
        <f t="shared" si="9"/>
        <v>C</v>
      </c>
      <c r="L44" s="113" t="str">
        <f t="shared" si="9"/>
        <v>B</v>
      </c>
      <c r="M44" s="113" t="str">
        <f t="shared" si="9"/>
        <v>C</v>
      </c>
      <c r="N44" s="113" t="str">
        <f t="shared" si="9"/>
        <v>C</v>
      </c>
      <c r="O44" s="113" t="str">
        <f t="shared" si="9"/>
        <v>A</v>
      </c>
      <c r="P44" s="113" t="str">
        <f t="shared" si="9"/>
        <v>B</v>
      </c>
      <c r="Q44" s="113" t="str">
        <f t="shared" si="9"/>
        <v>B</v>
      </c>
      <c r="R44" s="110" t="str">
        <f t="shared" si="9"/>
        <v>C</v>
      </c>
      <c r="S44" s="36"/>
      <c r="T44" s="19"/>
      <c r="V44" s="224" t="s">
        <v>22</v>
      </c>
      <c r="W44" s="225"/>
      <c r="X44" s="225"/>
      <c r="Y44" s="115"/>
      <c r="Z44" s="113" t="str">
        <f aca="true" t="shared" si="10" ref="Z44:AL44">IF(Z43&gt;3.2,"A",IF(Z43&gt;2.4,"B",IF(Z43&gt;1.6,"C",IF(Z43&gt;0.8,"D","E"))))</f>
        <v>A</v>
      </c>
      <c r="AA44" s="113" t="str">
        <f t="shared" si="10"/>
        <v>D</v>
      </c>
      <c r="AB44" s="113" t="str">
        <f t="shared" si="10"/>
        <v>D</v>
      </c>
      <c r="AC44" s="113" t="str">
        <f t="shared" si="10"/>
        <v>D</v>
      </c>
      <c r="AD44" s="113" t="str">
        <f t="shared" si="10"/>
        <v>E</v>
      </c>
      <c r="AE44" s="113" t="str">
        <f t="shared" si="10"/>
        <v>C</v>
      </c>
      <c r="AF44" s="113" t="str">
        <f t="shared" si="10"/>
        <v>A</v>
      </c>
      <c r="AG44" s="113" t="str">
        <f t="shared" si="10"/>
        <v>C</v>
      </c>
      <c r="AH44" s="113" t="str">
        <f t="shared" si="10"/>
        <v>C</v>
      </c>
      <c r="AI44" s="113" t="str">
        <f t="shared" si="10"/>
        <v>B</v>
      </c>
      <c r="AJ44" s="113" t="str">
        <f t="shared" si="10"/>
        <v>B</v>
      </c>
      <c r="AK44" s="113" t="str">
        <f t="shared" si="10"/>
        <v>B</v>
      </c>
      <c r="AL44" s="113" t="str">
        <f t="shared" si="10"/>
        <v>C</v>
      </c>
      <c r="AM44" s="36"/>
      <c r="AN44" s="19"/>
    </row>
    <row r="45" spans="2:40" ht="16.5" thickBot="1">
      <c r="B45" s="65"/>
      <c r="C45" s="65"/>
      <c r="D45" s="65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36"/>
      <c r="T45" s="19"/>
      <c r="V45" s="253" t="s">
        <v>23</v>
      </c>
      <c r="W45" s="253"/>
      <c r="X45" s="254"/>
      <c r="Y45" s="68"/>
      <c r="Z45" s="204">
        <f aca="true" t="shared" si="11" ref="Z45:AL45">(Z43-F43)*100/4</f>
        <v>-1.5723270440251569</v>
      </c>
      <c r="AA45" s="204">
        <f t="shared" si="11"/>
        <v>8.750000000000002</v>
      </c>
      <c r="AB45" s="69">
        <f t="shared" si="11"/>
        <v>0</v>
      </c>
      <c r="AC45" s="69">
        <f t="shared" si="11"/>
        <v>0</v>
      </c>
      <c r="AD45" s="188">
        <f t="shared" si="11"/>
        <v>2.0833333333333344</v>
      </c>
      <c r="AE45" s="187">
        <f t="shared" si="11"/>
        <v>0</v>
      </c>
      <c r="AF45" s="69">
        <f t="shared" si="11"/>
        <v>25</v>
      </c>
      <c r="AG45" s="69">
        <f t="shared" si="11"/>
        <v>0</v>
      </c>
      <c r="AH45" s="69">
        <f t="shared" si="11"/>
        <v>0.8333333333333304</v>
      </c>
      <c r="AI45" s="69">
        <f t="shared" si="11"/>
        <v>-3.3333333333333437</v>
      </c>
      <c r="AJ45" s="69">
        <f t="shared" si="11"/>
        <v>3.3333333333333326</v>
      </c>
      <c r="AK45" s="70">
        <f t="shared" si="11"/>
        <v>0</v>
      </c>
      <c r="AL45" s="186">
        <f t="shared" si="11"/>
        <v>2.9245283018867863</v>
      </c>
      <c r="AM45" s="36"/>
      <c r="AN45" s="19"/>
    </row>
    <row r="46" spans="1:43" ht="16.5" thickBot="1">
      <c r="A46" s="74"/>
      <c r="B46" s="74"/>
      <c r="C46" s="74"/>
      <c r="D46" s="3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19"/>
      <c r="S46" s="19"/>
      <c r="T46" s="18"/>
      <c r="U46" s="74"/>
      <c r="V46" s="74"/>
      <c r="W46" s="74"/>
      <c r="X46" s="31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24"/>
      <c r="AM46" s="19"/>
      <c r="AN46" s="18"/>
      <c r="AO46" s="74"/>
      <c r="AP46" s="74"/>
      <c r="AQ46" s="74"/>
    </row>
    <row r="47" spans="1:43" ht="15" customHeight="1">
      <c r="A47" s="74"/>
      <c r="B47" s="217" t="s">
        <v>29</v>
      </c>
      <c r="C47" s="79" t="s">
        <v>24</v>
      </c>
      <c r="D47" s="79"/>
      <c r="E47" s="79"/>
      <c r="F47" s="79"/>
      <c r="G47" s="79"/>
      <c r="H47" s="79"/>
      <c r="I47" s="80"/>
      <c r="J47" s="74"/>
      <c r="K47" s="81"/>
      <c r="L47" s="118" t="s">
        <v>31</v>
      </c>
      <c r="M47" s="196"/>
      <c r="N47" s="82" t="s">
        <v>35</v>
      </c>
      <c r="O47" s="197"/>
      <c r="P47" s="197"/>
      <c r="Q47" s="74"/>
      <c r="R47" s="74"/>
      <c r="S47" s="83"/>
      <c r="T47" s="83"/>
      <c r="U47" s="74"/>
      <c r="V47" s="217" t="s">
        <v>29</v>
      </c>
      <c r="W47" s="79" t="s">
        <v>24</v>
      </c>
      <c r="X47" s="79"/>
      <c r="Y47" s="79"/>
      <c r="Z47" s="79"/>
      <c r="AA47" s="79"/>
      <c r="AB47" s="79"/>
      <c r="AC47" s="80"/>
      <c r="AD47" s="74"/>
      <c r="AE47" s="81"/>
      <c r="AF47" s="118" t="s">
        <v>31</v>
      </c>
      <c r="AG47" s="196"/>
      <c r="AH47" s="82" t="s">
        <v>35</v>
      </c>
      <c r="AI47" s="197"/>
      <c r="AJ47" s="197"/>
      <c r="AK47" s="74"/>
      <c r="AL47" s="74"/>
      <c r="AM47" s="83"/>
      <c r="AN47" s="83"/>
      <c r="AO47" s="74"/>
      <c r="AP47" s="74"/>
      <c r="AQ47" s="74"/>
    </row>
    <row r="48" spans="1:43" ht="15" customHeight="1">
      <c r="A48" s="74"/>
      <c r="B48" s="218"/>
      <c r="C48" s="83" t="s">
        <v>26</v>
      </c>
      <c r="D48" s="83"/>
      <c r="E48" s="83"/>
      <c r="F48" s="83"/>
      <c r="G48" s="83"/>
      <c r="H48" s="83"/>
      <c r="I48" s="84"/>
      <c r="J48" s="74"/>
      <c r="K48" s="85"/>
      <c r="L48" s="82" t="s">
        <v>32</v>
      </c>
      <c r="M48" s="82"/>
      <c r="N48" s="82" t="s">
        <v>34</v>
      </c>
      <c r="O48" s="83"/>
      <c r="P48" s="83"/>
      <c r="Q48" s="74"/>
      <c r="R48" s="74"/>
      <c r="S48" s="83"/>
      <c r="T48" s="83"/>
      <c r="U48" s="74"/>
      <c r="V48" s="218"/>
      <c r="W48" s="83" t="s">
        <v>26</v>
      </c>
      <c r="X48" s="83"/>
      <c r="Y48" s="83"/>
      <c r="Z48" s="83"/>
      <c r="AA48" s="83"/>
      <c r="AB48" s="83"/>
      <c r="AC48" s="84"/>
      <c r="AD48" s="74"/>
      <c r="AE48" s="85"/>
      <c r="AF48" s="82" t="s">
        <v>32</v>
      </c>
      <c r="AG48" s="82"/>
      <c r="AH48" s="82" t="s">
        <v>34</v>
      </c>
      <c r="AI48" s="83"/>
      <c r="AJ48" s="83"/>
      <c r="AK48" s="74"/>
      <c r="AL48" s="74"/>
      <c r="AM48" s="83"/>
      <c r="AN48" s="83"/>
      <c r="AO48" s="74"/>
      <c r="AP48" s="74"/>
      <c r="AQ48" s="74"/>
    </row>
    <row r="49" spans="1:43" ht="15">
      <c r="A49" s="74"/>
      <c r="B49" s="218"/>
      <c r="C49" s="83" t="s">
        <v>25</v>
      </c>
      <c r="D49" s="83"/>
      <c r="E49" s="83"/>
      <c r="F49" s="83"/>
      <c r="G49" s="83"/>
      <c r="H49" s="83"/>
      <c r="I49" s="84"/>
      <c r="J49" s="74"/>
      <c r="K49" s="86"/>
      <c r="L49" s="82" t="s">
        <v>33</v>
      </c>
      <c r="M49" s="82"/>
      <c r="N49" s="82" t="s">
        <v>36</v>
      </c>
      <c r="O49" s="83"/>
      <c r="P49" s="83"/>
      <c r="Q49" s="74"/>
      <c r="R49" s="74"/>
      <c r="S49" s="83"/>
      <c r="T49" s="83"/>
      <c r="U49" s="74"/>
      <c r="V49" s="218"/>
      <c r="W49" s="83" t="s">
        <v>25</v>
      </c>
      <c r="X49" s="83"/>
      <c r="Y49" s="83"/>
      <c r="Z49" s="83"/>
      <c r="AA49" s="83"/>
      <c r="AB49" s="83"/>
      <c r="AC49" s="84"/>
      <c r="AD49" s="74"/>
      <c r="AE49" s="86"/>
      <c r="AF49" s="82" t="s">
        <v>33</v>
      </c>
      <c r="AG49" s="82"/>
      <c r="AH49" s="82" t="s">
        <v>36</v>
      </c>
      <c r="AI49" s="83"/>
      <c r="AJ49" s="83"/>
      <c r="AK49" s="74"/>
      <c r="AL49" s="74"/>
      <c r="AM49" s="83"/>
      <c r="AN49" s="83"/>
      <c r="AO49" s="74"/>
      <c r="AP49" s="74"/>
      <c r="AQ49" s="74"/>
    </row>
    <row r="50" spans="1:43" ht="15">
      <c r="A50" s="74"/>
      <c r="B50" s="218"/>
      <c r="C50" s="83" t="s">
        <v>28</v>
      </c>
      <c r="D50" s="83"/>
      <c r="E50" s="83"/>
      <c r="F50" s="83"/>
      <c r="G50" s="83"/>
      <c r="H50" s="83"/>
      <c r="I50" s="84"/>
      <c r="J50" s="74"/>
      <c r="K50" s="74"/>
      <c r="L50" s="74"/>
      <c r="M50" s="74"/>
      <c r="N50" s="74"/>
      <c r="O50" s="74"/>
      <c r="P50" s="74"/>
      <c r="Q50" s="74"/>
      <c r="R50" s="74"/>
      <c r="S50" s="83"/>
      <c r="T50" s="83"/>
      <c r="U50" s="74"/>
      <c r="V50" s="218"/>
      <c r="W50" s="83" t="s">
        <v>28</v>
      </c>
      <c r="X50" s="83"/>
      <c r="Y50" s="83"/>
      <c r="Z50" s="83"/>
      <c r="AA50" s="83"/>
      <c r="AB50" s="83"/>
      <c r="AC50" s="84"/>
      <c r="AD50" s="74"/>
      <c r="AE50" s="74"/>
      <c r="AF50" s="74"/>
      <c r="AG50" s="74"/>
      <c r="AH50" s="74"/>
      <c r="AI50" s="74"/>
      <c r="AJ50" s="74"/>
      <c r="AK50" s="74"/>
      <c r="AL50" s="74"/>
      <c r="AM50" s="83"/>
      <c r="AN50" s="83"/>
      <c r="AO50" s="74"/>
      <c r="AP50" s="74"/>
      <c r="AQ50" s="74"/>
    </row>
    <row r="51" spans="1:43" ht="15.75" thickBot="1">
      <c r="A51" s="74"/>
      <c r="B51" s="219"/>
      <c r="C51" s="87" t="s">
        <v>27</v>
      </c>
      <c r="D51" s="87"/>
      <c r="E51" s="87"/>
      <c r="F51" s="87"/>
      <c r="G51" s="87"/>
      <c r="H51" s="87"/>
      <c r="I51" s="88"/>
      <c r="J51" s="74"/>
      <c r="K51" s="74"/>
      <c r="L51" s="74"/>
      <c r="M51" s="74"/>
      <c r="N51" s="74"/>
      <c r="O51" s="74"/>
      <c r="P51" s="74"/>
      <c r="Q51" s="74"/>
      <c r="R51" s="74"/>
      <c r="S51" s="83"/>
      <c r="T51" s="83"/>
      <c r="U51" s="74"/>
      <c r="V51" s="219"/>
      <c r="W51" s="87" t="s">
        <v>27</v>
      </c>
      <c r="X51" s="87"/>
      <c r="Y51" s="87"/>
      <c r="Z51" s="87"/>
      <c r="AA51" s="87"/>
      <c r="AB51" s="87"/>
      <c r="AC51" s="88"/>
      <c r="AD51" s="74"/>
      <c r="AE51" s="74"/>
      <c r="AF51" s="74"/>
      <c r="AG51" s="74"/>
      <c r="AH51" s="74"/>
      <c r="AI51" s="74"/>
      <c r="AJ51" s="74"/>
      <c r="AK51" s="74"/>
      <c r="AL51" s="74"/>
      <c r="AM51" s="83"/>
      <c r="AN51" s="83"/>
      <c r="AO51" s="74"/>
      <c r="AP51" s="74"/>
      <c r="AQ51" s="74"/>
    </row>
    <row r="52" spans="1:43" ht="1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83"/>
      <c r="T52" s="83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83"/>
      <c r="AN52" s="83"/>
      <c r="AO52" s="74"/>
      <c r="AP52" s="74"/>
      <c r="AQ52" s="74"/>
    </row>
    <row r="53" spans="1:43" ht="1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</row>
    <row r="54" spans="1:43" ht="109.5" customHeight="1">
      <c r="A54" s="74"/>
      <c r="B54" s="74"/>
      <c r="C54" s="74"/>
      <c r="D54" s="74"/>
      <c r="E54" s="97" t="s">
        <v>59</v>
      </c>
      <c r="F54" s="97" t="s">
        <v>60</v>
      </c>
      <c r="G54" s="97" t="s">
        <v>65</v>
      </c>
      <c r="H54" s="97" t="s">
        <v>64</v>
      </c>
      <c r="I54" s="97" t="s">
        <v>37</v>
      </c>
      <c r="J54" s="97" t="s">
        <v>62</v>
      </c>
      <c r="K54" s="97" t="s">
        <v>39</v>
      </c>
      <c r="L54" s="100" t="s">
        <v>40</v>
      </c>
      <c r="M54" s="100" t="s">
        <v>41</v>
      </c>
      <c r="N54" s="100" t="s">
        <v>42</v>
      </c>
      <c r="O54" s="100" t="s">
        <v>43</v>
      </c>
      <c r="P54" s="100" t="s">
        <v>66</v>
      </c>
      <c r="Q54" s="100" t="s">
        <v>45</v>
      </c>
      <c r="R54" s="100" t="s">
        <v>52</v>
      </c>
      <c r="S54" s="74"/>
      <c r="T54" s="74"/>
      <c r="U54" s="74"/>
      <c r="V54" s="74"/>
      <c r="W54" s="74"/>
      <c r="X54" s="74"/>
      <c r="Y54" s="97" t="s">
        <v>59</v>
      </c>
      <c r="Z54" s="97" t="s">
        <v>69</v>
      </c>
      <c r="AA54" s="97" t="s">
        <v>65</v>
      </c>
      <c r="AB54" s="97" t="s">
        <v>64</v>
      </c>
      <c r="AC54" s="97" t="s">
        <v>37</v>
      </c>
      <c r="AD54" s="97" t="s">
        <v>68</v>
      </c>
      <c r="AE54" s="97" t="s">
        <v>39</v>
      </c>
      <c r="AF54" s="100" t="s">
        <v>40</v>
      </c>
      <c r="AG54" s="100" t="s">
        <v>41</v>
      </c>
      <c r="AH54" s="100" t="s">
        <v>42</v>
      </c>
      <c r="AI54" s="100" t="s">
        <v>43</v>
      </c>
      <c r="AJ54" s="100" t="s">
        <v>44</v>
      </c>
      <c r="AK54" s="100" t="s">
        <v>45</v>
      </c>
      <c r="AL54" s="101" t="s">
        <v>52</v>
      </c>
      <c r="AM54" s="74"/>
      <c r="AN54" s="74"/>
      <c r="AO54" s="74"/>
      <c r="AP54" s="74"/>
      <c r="AQ54" s="74"/>
    </row>
    <row r="55" spans="1:43" ht="15.75" thickBot="1">
      <c r="A55" s="74"/>
      <c r="B55" s="74"/>
      <c r="C55" s="74"/>
      <c r="D55" s="74"/>
      <c r="E55" s="58">
        <f>+E43</f>
        <v>83.33333333333333</v>
      </c>
      <c r="F55" s="58">
        <f aca="true" t="shared" si="12" ref="F55:R55">+F43</f>
        <v>3.930817610062893</v>
      </c>
      <c r="G55" s="58">
        <f t="shared" si="12"/>
        <v>1.25</v>
      </c>
      <c r="H55" s="58">
        <f t="shared" si="12"/>
        <v>1</v>
      </c>
      <c r="I55" s="58">
        <f t="shared" si="12"/>
        <v>1</v>
      </c>
      <c r="J55" s="58">
        <f t="shared" si="12"/>
        <v>0.6666666666666666</v>
      </c>
      <c r="K55" s="58">
        <f t="shared" si="12"/>
        <v>1.8999999999999997</v>
      </c>
      <c r="L55" s="58">
        <f t="shared" si="12"/>
        <v>3</v>
      </c>
      <c r="M55" s="58">
        <f t="shared" si="12"/>
        <v>1.6666666666666667</v>
      </c>
      <c r="N55" s="58">
        <f t="shared" si="12"/>
        <v>2.3000000000000003</v>
      </c>
      <c r="O55" s="58">
        <f t="shared" si="12"/>
        <v>3.3333333333333335</v>
      </c>
      <c r="P55" s="58">
        <f t="shared" si="12"/>
        <v>2.533333333333333</v>
      </c>
      <c r="Q55" s="58">
        <f t="shared" si="12"/>
        <v>3</v>
      </c>
      <c r="R55" s="58">
        <f t="shared" si="12"/>
        <v>2.1317348008385744</v>
      </c>
      <c r="S55" s="74"/>
      <c r="T55" s="74"/>
      <c r="U55" s="74"/>
      <c r="V55" s="74"/>
      <c r="W55" s="74"/>
      <c r="X55" s="136"/>
      <c r="Y55" s="58">
        <f>+Y43</f>
        <v>82</v>
      </c>
      <c r="Z55" s="58">
        <f aca="true" t="shared" si="13" ref="Z55:AL55">+Z43</f>
        <v>3.8679245283018866</v>
      </c>
      <c r="AA55" s="58">
        <f t="shared" si="13"/>
        <v>1.6</v>
      </c>
      <c r="AB55" s="58">
        <f t="shared" si="13"/>
        <v>1</v>
      </c>
      <c r="AC55" s="58">
        <f t="shared" si="13"/>
        <v>1</v>
      </c>
      <c r="AD55" s="58">
        <f t="shared" si="13"/>
        <v>0.75</v>
      </c>
      <c r="AE55" s="58">
        <f t="shared" si="13"/>
        <v>1.8999999999999997</v>
      </c>
      <c r="AF55" s="58">
        <f t="shared" si="13"/>
        <v>4</v>
      </c>
      <c r="AG55" s="58">
        <f t="shared" si="13"/>
        <v>1.6666666666666667</v>
      </c>
      <c r="AH55" s="58">
        <f t="shared" si="13"/>
        <v>2.3333333333333335</v>
      </c>
      <c r="AI55" s="58">
        <f t="shared" si="13"/>
        <v>3.1999999999999997</v>
      </c>
      <c r="AJ55" s="58">
        <f t="shared" si="13"/>
        <v>2.6666666666666665</v>
      </c>
      <c r="AK55" s="58">
        <f t="shared" si="13"/>
        <v>3</v>
      </c>
      <c r="AL55" s="58">
        <f t="shared" si="13"/>
        <v>2.248715932914046</v>
      </c>
      <c r="AM55" s="74"/>
      <c r="AN55" s="74"/>
      <c r="AO55" s="74"/>
      <c r="AP55" s="74"/>
      <c r="AQ55" s="74"/>
    </row>
    <row r="56" spans="1:43" ht="15">
      <c r="A56" s="74"/>
      <c r="B56" s="74"/>
      <c r="C56" s="74"/>
      <c r="D56" s="74"/>
      <c r="E56" s="137" t="e">
        <f>IF(E55&gt;=0,IF(E55&lt;=1.6,E55,NA()))</f>
        <v>#N/A</v>
      </c>
      <c r="F56" s="137" t="e">
        <f aca="true" t="shared" si="14" ref="F56:R56">IF(F55&gt;=0,IF(F55&lt;=1.6,F55,NA()))</f>
        <v>#N/A</v>
      </c>
      <c r="G56" s="137">
        <f t="shared" si="14"/>
        <v>1.25</v>
      </c>
      <c r="H56" s="137">
        <f t="shared" si="14"/>
        <v>1</v>
      </c>
      <c r="I56" s="137">
        <f t="shared" si="14"/>
        <v>1</v>
      </c>
      <c r="J56" s="137">
        <f t="shared" si="14"/>
        <v>0.6666666666666666</v>
      </c>
      <c r="K56" s="137" t="e">
        <f t="shared" si="14"/>
        <v>#N/A</v>
      </c>
      <c r="L56" s="137" t="e">
        <f t="shared" si="14"/>
        <v>#N/A</v>
      </c>
      <c r="M56" s="137" t="e">
        <f t="shared" si="14"/>
        <v>#N/A</v>
      </c>
      <c r="N56" s="137" t="e">
        <f t="shared" si="14"/>
        <v>#N/A</v>
      </c>
      <c r="O56" s="137" t="e">
        <f t="shared" si="14"/>
        <v>#N/A</v>
      </c>
      <c r="P56" s="137" t="e">
        <f t="shared" si="14"/>
        <v>#N/A</v>
      </c>
      <c r="Q56" s="137" t="e">
        <f t="shared" si="14"/>
        <v>#N/A</v>
      </c>
      <c r="R56" s="137" t="e">
        <f t="shared" si="14"/>
        <v>#N/A</v>
      </c>
      <c r="S56" s="74"/>
      <c r="T56" s="74"/>
      <c r="U56" s="74"/>
      <c r="V56" s="74"/>
      <c r="W56" s="74"/>
      <c r="X56" s="136"/>
      <c r="Y56" s="137" t="e">
        <f>IF(Y55&gt;=0,IF(Y55&lt;=1.6,Y55,NA()))</f>
        <v>#N/A</v>
      </c>
      <c r="Z56" s="137" t="e">
        <f aca="true" t="shared" si="15" ref="Z56:AL56">IF(Z55&gt;=0,IF(Z55&lt;=1.6,Z55,NA()))</f>
        <v>#N/A</v>
      </c>
      <c r="AA56" s="137">
        <f t="shared" si="15"/>
        <v>1.6</v>
      </c>
      <c r="AB56" s="137">
        <f t="shared" si="15"/>
        <v>1</v>
      </c>
      <c r="AC56" s="137">
        <f t="shared" si="15"/>
        <v>1</v>
      </c>
      <c r="AD56" s="137">
        <f t="shared" si="15"/>
        <v>0.75</v>
      </c>
      <c r="AE56" s="137" t="e">
        <f t="shared" si="15"/>
        <v>#N/A</v>
      </c>
      <c r="AF56" s="137" t="e">
        <f t="shared" si="15"/>
        <v>#N/A</v>
      </c>
      <c r="AG56" s="137" t="e">
        <f t="shared" si="15"/>
        <v>#N/A</v>
      </c>
      <c r="AH56" s="137" t="e">
        <f t="shared" si="15"/>
        <v>#N/A</v>
      </c>
      <c r="AI56" s="137" t="e">
        <f t="shared" si="15"/>
        <v>#N/A</v>
      </c>
      <c r="AJ56" s="137" t="e">
        <f t="shared" si="15"/>
        <v>#N/A</v>
      </c>
      <c r="AK56" s="137" t="e">
        <f t="shared" si="15"/>
        <v>#N/A</v>
      </c>
      <c r="AL56" s="137" t="e">
        <f t="shared" si="15"/>
        <v>#N/A</v>
      </c>
      <c r="AM56" s="74"/>
      <c r="AN56" s="74"/>
      <c r="AO56" s="74"/>
      <c r="AP56" s="74"/>
      <c r="AQ56" s="74"/>
    </row>
    <row r="57" spans="1:43" ht="15">
      <c r="A57" s="74"/>
      <c r="B57" s="74"/>
      <c r="C57" s="74"/>
      <c r="D57" s="74"/>
      <c r="E57" s="140" t="e">
        <f>IF(E55&gt;1.6,IF(E55&lt;=2.4,E55,NA()))</f>
        <v>#N/A</v>
      </c>
      <c r="F57" s="140" t="e">
        <f aca="true" t="shared" si="16" ref="F57:R57">IF(F55&gt;1.6,IF(F55&lt;=2.4,F55,NA()))</f>
        <v>#N/A</v>
      </c>
      <c r="G57" s="140" t="b">
        <f t="shared" si="16"/>
        <v>0</v>
      </c>
      <c r="H57" s="140" t="b">
        <f t="shared" si="16"/>
        <v>0</v>
      </c>
      <c r="I57" s="140" t="b">
        <f t="shared" si="16"/>
        <v>0</v>
      </c>
      <c r="J57" s="140" t="b">
        <f t="shared" si="16"/>
        <v>0</v>
      </c>
      <c r="K57" s="140">
        <f t="shared" si="16"/>
        <v>1.8999999999999997</v>
      </c>
      <c r="L57" s="140" t="e">
        <f t="shared" si="16"/>
        <v>#N/A</v>
      </c>
      <c r="M57" s="140">
        <f t="shared" si="16"/>
        <v>1.6666666666666667</v>
      </c>
      <c r="N57" s="140">
        <f t="shared" si="16"/>
        <v>2.3000000000000003</v>
      </c>
      <c r="O57" s="140" t="e">
        <f t="shared" si="16"/>
        <v>#N/A</v>
      </c>
      <c r="P57" s="140" t="e">
        <f t="shared" si="16"/>
        <v>#N/A</v>
      </c>
      <c r="Q57" s="140" t="e">
        <f t="shared" si="16"/>
        <v>#N/A</v>
      </c>
      <c r="R57" s="140">
        <f t="shared" si="16"/>
        <v>2.1317348008385744</v>
      </c>
      <c r="S57" s="74"/>
      <c r="T57" s="74"/>
      <c r="U57" s="74"/>
      <c r="V57" s="74"/>
      <c r="W57" s="74"/>
      <c r="X57" s="136"/>
      <c r="Y57" s="140" t="e">
        <f>IF(Y55&gt;1.6,IF(Y55&lt;=2.4,Y55,NA()))</f>
        <v>#N/A</v>
      </c>
      <c r="Z57" s="140" t="e">
        <f aca="true" t="shared" si="17" ref="Z57:AL57">IF(Z55&gt;1.6,IF(Z55&lt;=2.4,Z55,NA()))</f>
        <v>#N/A</v>
      </c>
      <c r="AA57" s="140" t="b">
        <f t="shared" si="17"/>
        <v>0</v>
      </c>
      <c r="AB57" s="140" t="b">
        <f t="shared" si="17"/>
        <v>0</v>
      </c>
      <c r="AC57" s="140" t="b">
        <f t="shared" si="17"/>
        <v>0</v>
      </c>
      <c r="AD57" s="140" t="b">
        <f t="shared" si="17"/>
        <v>0</v>
      </c>
      <c r="AE57" s="140">
        <f t="shared" si="17"/>
        <v>1.8999999999999997</v>
      </c>
      <c r="AF57" s="140" t="e">
        <f t="shared" si="17"/>
        <v>#N/A</v>
      </c>
      <c r="AG57" s="140">
        <f t="shared" si="17"/>
        <v>1.6666666666666667</v>
      </c>
      <c r="AH57" s="140">
        <f t="shared" si="17"/>
        <v>2.3333333333333335</v>
      </c>
      <c r="AI57" s="140" t="e">
        <f t="shared" si="17"/>
        <v>#N/A</v>
      </c>
      <c r="AJ57" s="140" t="e">
        <f t="shared" si="17"/>
        <v>#N/A</v>
      </c>
      <c r="AK57" s="140" t="e">
        <f t="shared" si="17"/>
        <v>#N/A</v>
      </c>
      <c r="AL57" s="140">
        <f t="shared" si="17"/>
        <v>2.248715932914046</v>
      </c>
      <c r="AM57" s="74"/>
      <c r="AN57" s="74"/>
      <c r="AO57" s="74"/>
      <c r="AP57" s="74"/>
      <c r="AQ57" s="74"/>
    </row>
    <row r="58" spans="1:43" ht="15.75" thickBot="1">
      <c r="A58" s="74"/>
      <c r="B58" s="74"/>
      <c r="C58" s="74"/>
      <c r="D58" s="74"/>
      <c r="E58" s="143" t="e">
        <f>IF(E55&gt;2.4,IF(E55&lt;=4,E55,NA()))</f>
        <v>#N/A</v>
      </c>
      <c r="F58" s="143">
        <f aca="true" t="shared" si="18" ref="F58:R58">IF(F55&gt;2.4,IF(F55&lt;=4,F55,NA()))</f>
        <v>3.930817610062893</v>
      </c>
      <c r="G58" s="143" t="b">
        <f t="shared" si="18"/>
        <v>0</v>
      </c>
      <c r="H58" s="143" t="b">
        <f t="shared" si="18"/>
        <v>0</v>
      </c>
      <c r="I58" s="143" t="b">
        <f t="shared" si="18"/>
        <v>0</v>
      </c>
      <c r="J58" s="143" t="b">
        <f t="shared" si="18"/>
        <v>0</v>
      </c>
      <c r="K58" s="143" t="b">
        <f t="shared" si="18"/>
        <v>0</v>
      </c>
      <c r="L58" s="143">
        <f t="shared" si="18"/>
        <v>3</v>
      </c>
      <c r="M58" s="143" t="b">
        <f t="shared" si="18"/>
        <v>0</v>
      </c>
      <c r="N58" s="143" t="b">
        <f t="shared" si="18"/>
        <v>0</v>
      </c>
      <c r="O58" s="143">
        <f t="shared" si="18"/>
        <v>3.3333333333333335</v>
      </c>
      <c r="P58" s="143">
        <f t="shared" si="18"/>
        <v>2.533333333333333</v>
      </c>
      <c r="Q58" s="143">
        <f t="shared" si="18"/>
        <v>3</v>
      </c>
      <c r="R58" s="143" t="b">
        <f t="shared" si="18"/>
        <v>0</v>
      </c>
      <c r="S58" s="74"/>
      <c r="T58" s="74"/>
      <c r="U58" s="74"/>
      <c r="V58" s="74"/>
      <c r="W58" s="74"/>
      <c r="X58" s="74"/>
      <c r="Y58" s="143" t="e">
        <f>IF(Y55&gt;2.4,IF(Y55&lt;=4,Y55,NA()))</f>
        <v>#N/A</v>
      </c>
      <c r="Z58" s="143">
        <f aca="true" t="shared" si="19" ref="Z58:AL58">IF(Z55&gt;2.4,IF(Z55&lt;=4,Z55,NA()))</f>
        <v>3.8679245283018866</v>
      </c>
      <c r="AA58" s="143" t="b">
        <f t="shared" si="19"/>
        <v>0</v>
      </c>
      <c r="AB58" s="143" t="b">
        <f t="shared" si="19"/>
        <v>0</v>
      </c>
      <c r="AC58" s="143" t="b">
        <f t="shared" si="19"/>
        <v>0</v>
      </c>
      <c r="AD58" s="143" t="b">
        <f t="shared" si="19"/>
        <v>0</v>
      </c>
      <c r="AE58" s="143" t="b">
        <f t="shared" si="19"/>
        <v>0</v>
      </c>
      <c r="AF58" s="143">
        <f t="shared" si="19"/>
        <v>4</v>
      </c>
      <c r="AG58" s="143" t="b">
        <f t="shared" si="19"/>
        <v>0</v>
      </c>
      <c r="AH58" s="143" t="b">
        <f t="shared" si="19"/>
        <v>0</v>
      </c>
      <c r="AI58" s="143">
        <f t="shared" si="19"/>
        <v>3.1999999999999997</v>
      </c>
      <c r="AJ58" s="143">
        <f t="shared" si="19"/>
        <v>2.6666666666666665</v>
      </c>
      <c r="AK58" s="143">
        <f t="shared" si="19"/>
        <v>3</v>
      </c>
      <c r="AL58" s="143" t="b">
        <f t="shared" si="19"/>
        <v>0</v>
      </c>
      <c r="AM58" s="74"/>
      <c r="AN58" s="74"/>
      <c r="AO58" s="74"/>
      <c r="AP58" s="74"/>
      <c r="AQ58" s="74"/>
    </row>
    <row r="59" spans="1:43" ht="1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</row>
    <row r="60" spans="1:43" ht="1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</row>
    <row r="61" spans="1:43" ht="24.7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</row>
    <row r="62" spans="1:43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</row>
    <row r="63" spans="1:43" ht="24.7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</row>
    <row r="64" spans="1:43" ht="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</row>
    <row r="65" spans="1:43" ht="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</row>
    <row r="66" spans="1:43" ht="1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</row>
    <row r="67" spans="1:43" ht="1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</row>
    <row r="68" spans="1:43" ht="1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</row>
    <row r="69" spans="1:43" ht="1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</row>
    <row r="70" spans="1:43" ht="1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</row>
    <row r="71" spans="1:43" ht="1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</row>
    <row r="72" spans="1:43" ht="1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</row>
    <row r="73" spans="1:43" ht="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</row>
    <row r="74" spans="1:43" ht="1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</row>
    <row r="75" spans="1:43" ht="1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</row>
    <row r="76" spans="1:43" ht="1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</row>
    <row r="77" spans="1:43" ht="1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</row>
    <row r="78" spans="1:43" ht="1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</row>
    <row r="79" spans="1:43" ht="1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</row>
    <row r="80" spans="1:43" ht="1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</row>
    <row r="81" spans="1:43" ht="1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</row>
    <row r="82" spans="1:43" ht="1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</row>
    <row r="83" spans="1:43" ht="1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</row>
    <row r="84" spans="1:43" ht="1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</row>
    <row r="85" spans="1:43" ht="1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</row>
    <row r="86" spans="1:43" ht="1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</row>
    <row r="87" spans="1:43" ht="1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</row>
    <row r="88" spans="1:43" ht="1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</row>
    <row r="89" spans="1:43" ht="1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</row>
    <row r="90" spans="1:43" ht="15">
      <c r="A90" s="74"/>
      <c r="B90" s="74"/>
      <c r="C90" s="74"/>
      <c r="D90" s="146" t="s">
        <v>30</v>
      </c>
      <c r="E90" s="147" t="s">
        <v>54</v>
      </c>
      <c r="F90" s="148" t="s">
        <v>34</v>
      </c>
      <c r="G90" s="149" t="s">
        <v>35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</row>
    <row r="91" spans="1:43" ht="34.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108" t="s">
        <v>56</v>
      </c>
      <c r="Y91" s="102" t="str">
        <f>+R44</f>
        <v>C</v>
      </c>
      <c r="Z91" s="151" t="s">
        <v>38</v>
      </c>
      <c r="AA91" s="102" t="str">
        <f>+AL44</f>
        <v>C</v>
      </c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</row>
    <row r="92" spans="1:43" ht="1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82" t="s">
        <v>55</v>
      </c>
      <c r="Y92" s="150">
        <f>+AL45</f>
        <v>2.9245283018867863</v>
      </c>
      <c r="Z92" s="198" t="s">
        <v>53</v>
      </c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</row>
    <row r="93" spans="1:43" ht="1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</row>
    <row r="94" spans="1:43" ht="1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</row>
    <row r="95" spans="1:43" ht="1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</row>
    <row r="96" spans="1:43" ht="1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</row>
    <row r="97" spans="1:43" ht="1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</row>
  </sheetData>
  <sheetProtection password="8B15" sheet="1" objects="1" scenarios="1" selectLockedCells="1"/>
  <mergeCells count="19">
    <mergeCell ref="G3:J3"/>
    <mergeCell ref="AA3:AD3"/>
    <mergeCell ref="AE2:AH2"/>
    <mergeCell ref="J2:L2"/>
    <mergeCell ref="E6:F6"/>
    <mergeCell ref="Y6:Z6"/>
    <mergeCell ref="Y4:AK4"/>
    <mergeCell ref="AE5:AK5"/>
    <mergeCell ref="K5:Q5"/>
    <mergeCell ref="E4:Q4"/>
    <mergeCell ref="B47:B51"/>
    <mergeCell ref="V47:V51"/>
    <mergeCell ref="Y5:AD5"/>
    <mergeCell ref="E5:J5"/>
    <mergeCell ref="V43:X43"/>
    <mergeCell ref="V45:X45"/>
    <mergeCell ref="B43:D43"/>
    <mergeCell ref="B44:D44"/>
    <mergeCell ref="V44:X44"/>
  </mergeCells>
  <conditionalFormatting sqref="Y55:AL55 E55:R55 E43:R43 Y43:AL43">
    <cfRule type="cellIs" priority="152" dxfId="198" operator="between" stopIfTrue="1">
      <formula>1.61</formula>
      <formula>2.4</formula>
    </cfRule>
    <cfRule type="cellIs" priority="153" dxfId="199" operator="between" stopIfTrue="1">
      <formula>0</formula>
      <formula>1.6</formula>
    </cfRule>
    <cfRule type="cellIs" priority="154" dxfId="200" operator="between" stopIfTrue="1">
      <formula>2.41</formula>
      <formula>4</formula>
    </cfRule>
  </conditionalFormatting>
  <conditionalFormatting sqref="AL54 AL7:AL43 R7:R43">
    <cfRule type="cellIs" priority="149" dxfId="198" operator="between" stopIfTrue="1">
      <formula>1.60000000001</formula>
      <formula>2.4</formula>
    </cfRule>
    <cfRule type="cellIs" priority="150" dxfId="200" operator="between" stopIfTrue="1">
      <formula>2.400000001</formula>
      <formula>4</formula>
    </cfRule>
    <cfRule type="cellIs" priority="151" dxfId="199" operator="between" stopIfTrue="1">
      <formula>0</formula>
      <formula>1.6</formula>
    </cfRule>
  </conditionalFormatting>
  <conditionalFormatting sqref="AA91 Y91 E44:R44 Y44:AL44">
    <cfRule type="containsText" priority="126" dxfId="1" operator="containsText" text="A">
      <formula>NOT(ISERROR(SEARCH("A",E44)))</formula>
    </cfRule>
    <cfRule type="containsText" priority="127" dxfId="1" operator="containsText" text="B">
      <formula>NOT(ISERROR(SEARCH("B",E44)))</formula>
    </cfRule>
    <cfRule type="containsText" priority="128" dxfId="0" operator="containsText" text="C">
      <formula>NOT(ISERROR(SEARCH("C",E44)))</formula>
    </cfRule>
    <cfRule type="containsText" priority="129" dxfId="16" operator="containsText" text="D">
      <formula>NOT(ISERROR(SEARCH("D",E44)))</formula>
    </cfRule>
    <cfRule type="containsText" priority="130" dxfId="16" operator="containsText" text="E">
      <formula>NOT(ISERROR(SEARCH("E",E44)))</formula>
    </cfRule>
  </conditionalFormatting>
  <conditionalFormatting sqref="G8:Q42">
    <cfRule type="cellIs" priority="81" dxfId="198" operator="between" stopIfTrue="1">
      <formula>1.61</formula>
      <formula>2.4</formula>
    </cfRule>
    <cfRule type="cellIs" priority="82" dxfId="199" operator="between" stopIfTrue="1">
      <formula>0</formula>
      <formula>1.6</formula>
    </cfRule>
    <cfRule type="cellIs" priority="83" dxfId="200" operator="between" stopIfTrue="1">
      <formula>2.41</formula>
      <formula>4</formula>
    </cfRule>
  </conditionalFormatting>
  <conditionalFormatting sqref="AA8:AK42">
    <cfRule type="cellIs" priority="78" dxfId="198" operator="between" stopIfTrue="1">
      <formula>1.61</formula>
      <formula>2.4</formula>
    </cfRule>
    <cfRule type="cellIs" priority="79" dxfId="199" operator="between" stopIfTrue="1">
      <formula>0</formula>
      <formula>1.6</formula>
    </cfRule>
    <cfRule type="cellIs" priority="80" dxfId="200" operator="between" stopIfTrue="1">
      <formula>2.41</formula>
      <formula>4</formula>
    </cfRule>
  </conditionalFormatting>
  <conditionalFormatting sqref="F8:F43">
    <cfRule type="cellIs" priority="75" dxfId="198" operator="between" stopIfTrue="1">
      <formula>1.61</formula>
      <formula>2.4</formula>
    </cfRule>
    <cfRule type="cellIs" priority="76" dxfId="199" operator="between" stopIfTrue="1">
      <formula>0</formula>
      <formula>1.6</formula>
    </cfRule>
    <cfRule type="cellIs" priority="77" dxfId="200" operator="between" stopIfTrue="1">
      <formula>2.41</formula>
      <formula>4</formula>
    </cfRule>
  </conditionalFormatting>
  <conditionalFormatting sqref="Z8:Z43">
    <cfRule type="cellIs" priority="72" dxfId="198" operator="between" stopIfTrue="1">
      <formula>1.61</formula>
      <formula>2.4</formula>
    </cfRule>
    <cfRule type="cellIs" priority="73" dxfId="199" operator="between" stopIfTrue="1">
      <formula>0</formula>
      <formula>1.6</formula>
    </cfRule>
    <cfRule type="cellIs" priority="74" dxfId="200" operator="between" stopIfTrue="1">
      <formula>2.41</formula>
      <formula>4</formula>
    </cfRule>
  </conditionalFormatting>
  <conditionalFormatting sqref="F8:F43">
    <cfRule type="cellIs" priority="69" dxfId="198" operator="between" stopIfTrue="1">
      <formula>1.61</formula>
      <formula>2.4</formula>
    </cfRule>
    <cfRule type="cellIs" priority="70" dxfId="199" operator="between" stopIfTrue="1">
      <formula>0</formula>
      <formula>1.6</formula>
    </cfRule>
    <cfRule type="cellIs" priority="71" dxfId="200" operator="between" stopIfTrue="1">
      <formula>2.41</formula>
      <formula>4</formula>
    </cfRule>
  </conditionalFormatting>
  <conditionalFormatting sqref="F8:F43">
    <cfRule type="cellIs" priority="64" dxfId="2" operator="between" stopIfTrue="1">
      <formula>3.20001</formula>
      <formula>4</formula>
    </cfRule>
    <cfRule type="cellIs" priority="65" dxfId="13" operator="between" stopIfTrue="1">
      <formula>0</formula>
      <formula>0.8</formula>
    </cfRule>
    <cfRule type="cellIs" priority="66" dxfId="198" operator="between" stopIfTrue="1">
      <formula>1.601</formula>
      <formula>2.4</formula>
    </cfRule>
    <cfRule type="cellIs" priority="67" dxfId="200" operator="between" stopIfTrue="1">
      <formula>2.400000001</formula>
      <formula>3.2</formula>
    </cfRule>
    <cfRule type="cellIs" priority="68" dxfId="199" operator="between" stopIfTrue="1">
      <formula>0.8001</formula>
      <formula>1.6</formula>
    </cfRule>
  </conditionalFormatting>
  <conditionalFormatting sqref="Z8:Z43">
    <cfRule type="cellIs" priority="61" dxfId="198" operator="between" stopIfTrue="1">
      <formula>1.61</formula>
      <formula>2.4</formula>
    </cfRule>
    <cfRule type="cellIs" priority="62" dxfId="199" operator="between" stopIfTrue="1">
      <formula>0</formula>
      <formula>1.6</formula>
    </cfRule>
    <cfRule type="cellIs" priority="63" dxfId="200" operator="between" stopIfTrue="1">
      <formula>2.41</formula>
      <formula>4</formula>
    </cfRule>
  </conditionalFormatting>
  <conditionalFormatting sqref="Z8:Z43">
    <cfRule type="cellIs" priority="58" dxfId="198" operator="between" stopIfTrue="1">
      <formula>1.61</formula>
      <formula>2.4</formula>
    </cfRule>
    <cfRule type="cellIs" priority="59" dxfId="199" operator="between" stopIfTrue="1">
      <formula>0</formula>
      <formula>1.6</formula>
    </cfRule>
    <cfRule type="cellIs" priority="60" dxfId="200" operator="between" stopIfTrue="1">
      <formula>2.41</formula>
      <formula>4</formula>
    </cfRule>
  </conditionalFormatting>
  <conditionalFormatting sqref="Z8:Z43">
    <cfRule type="cellIs" priority="53" dxfId="2" operator="between" stopIfTrue="1">
      <formula>3.20001</formula>
      <formula>4</formula>
    </cfRule>
    <cfRule type="cellIs" priority="54" dxfId="13" operator="between" stopIfTrue="1">
      <formula>0</formula>
      <formula>0.8</formula>
    </cfRule>
    <cfRule type="cellIs" priority="55" dxfId="198" operator="between" stopIfTrue="1">
      <formula>1.601</formula>
      <formula>2.4</formula>
    </cfRule>
    <cfRule type="cellIs" priority="56" dxfId="200" operator="between" stopIfTrue="1">
      <formula>2.400000001</formula>
      <formula>3.2</formula>
    </cfRule>
    <cfRule type="cellIs" priority="57" dxfId="199" operator="between" stopIfTrue="1">
      <formula>0.8001</formula>
      <formula>1.6</formula>
    </cfRule>
  </conditionalFormatting>
  <conditionalFormatting sqref="G8:R43">
    <cfRule type="cellIs" priority="50" dxfId="198" operator="between" stopIfTrue="1">
      <formula>1.61</formula>
      <formula>2.4</formula>
    </cfRule>
    <cfRule type="cellIs" priority="51" dxfId="199" operator="between" stopIfTrue="1">
      <formula>0</formula>
      <formula>1.6</formula>
    </cfRule>
    <cfRule type="cellIs" priority="52" dxfId="200" operator="between" stopIfTrue="1">
      <formula>2.41</formula>
      <formula>4</formula>
    </cfRule>
  </conditionalFormatting>
  <conditionalFormatting sqref="G8:R43">
    <cfRule type="cellIs" priority="47" dxfId="198" operator="between" stopIfTrue="1">
      <formula>1.61</formula>
      <formula>2.4</formula>
    </cfRule>
    <cfRule type="cellIs" priority="48" dxfId="199" operator="between" stopIfTrue="1">
      <formula>0</formula>
      <formula>1.6</formula>
    </cfRule>
    <cfRule type="cellIs" priority="49" dxfId="200" operator="between" stopIfTrue="1">
      <formula>2.41</formula>
      <formula>4</formula>
    </cfRule>
  </conditionalFormatting>
  <conditionalFormatting sqref="G8:R43">
    <cfRule type="cellIs" priority="42" dxfId="2" operator="between" stopIfTrue="1">
      <formula>3.20001</formula>
      <formula>4</formula>
    </cfRule>
    <cfRule type="cellIs" priority="43" dxfId="13" operator="between" stopIfTrue="1">
      <formula>0</formula>
      <formula>0.8</formula>
    </cfRule>
    <cfRule type="cellIs" priority="44" dxfId="198" operator="between" stopIfTrue="1">
      <formula>1.601</formula>
      <formula>2.4</formula>
    </cfRule>
    <cfRule type="cellIs" priority="45" dxfId="200" operator="between" stopIfTrue="1">
      <formula>2.400000001</formula>
      <formula>3.2</formula>
    </cfRule>
    <cfRule type="cellIs" priority="46" dxfId="199" operator="between" stopIfTrue="1">
      <formula>0.8001</formula>
      <formula>1.6</formula>
    </cfRule>
  </conditionalFormatting>
  <conditionalFormatting sqref="AA8:AL43">
    <cfRule type="cellIs" priority="39" dxfId="198" operator="between" stopIfTrue="1">
      <formula>1.61</formula>
      <formula>2.4</formula>
    </cfRule>
    <cfRule type="cellIs" priority="40" dxfId="199" operator="between" stopIfTrue="1">
      <formula>0</formula>
      <formula>1.6</formula>
    </cfRule>
    <cfRule type="cellIs" priority="41" dxfId="200" operator="between" stopIfTrue="1">
      <formula>2.41</formula>
      <formula>4</formula>
    </cfRule>
  </conditionalFormatting>
  <conditionalFormatting sqref="AA8:AL43">
    <cfRule type="cellIs" priority="36" dxfId="198" operator="between" stopIfTrue="1">
      <formula>1.61</formula>
      <formula>2.4</formula>
    </cfRule>
    <cfRule type="cellIs" priority="37" dxfId="199" operator="between" stopIfTrue="1">
      <formula>0</formula>
      <formula>1.6</formula>
    </cfRule>
    <cfRule type="cellIs" priority="38" dxfId="200" operator="between" stopIfTrue="1">
      <formula>2.41</formula>
      <formula>4</formula>
    </cfRule>
  </conditionalFormatting>
  <conditionalFormatting sqref="AA8:AL43">
    <cfRule type="cellIs" priority="31" dxfId="2" operator="between" stopIfTrue="1">
      <formula>3.20001</formula>
      <formula>4</formula>
    </cfRule>
    <cfRule type="cellIs" priority="32" dxfId="13" operator="between" stopIfTrue="1">
      <formula>0</formula>
      <formula>0.8</formula>
    </cfRule>
    <cfRule type="cellIs" priority="33" dxfId="198" operator="between" stopIfTrue="1">
      <formula>1.601</formula>
      <formula>2.4</formula>
    </cfRule>
    <cfRule type="cellIs" priority="34" dxfId="200" operator="between" stopIfTrue="1">
      <formula>2.400000001</formula>
      <formula>3.2</formula>
    </cfRule>
    <cfRule type="cellIs" priority="35" dxfId="199" operator="between" stopIfTrue="1">
      <formula>0.8001</formula>
      <formula>1.6</formula>
    </cfRule>
  </conditionalFormatting>
  <conditionalFormatting sqref="F44:Q44">
    <cfRule type="containsText" priority="26" dxfId="2" operator="containsText" text="A">
      <formula>NOT(ISERROR(SEARCH("A",F44)))</formula>
    </cfRule>
    <cfRule type="containsText" priority="27" dxfId="1" operator="containsText" text="B">
      <formula>NOT(ISERROR(SEARCH("B",F44)))</formula>
    </cfRule>
    <cfRule type="containsText" priority="28" dxfId="0" operator="containsText" text="C">
      <formula>NOT(ISERROR(SEARCH("C",F44)))</formula>
    </cfRule>
    <cfRule type="containsText" priority="29" dxfId="16" operator="containsText" text="D">
      <formula>NOT(ISERROR(SEARCH("D",F44)))</formula>
    </cfRule>
    <cfRule type="containsText" priority="30" dxfId="13" operator="containsText" text="E">
      <formula>NOT(ISERROR(SEARCH("E",F44)))</formula>
    </cfRule>
  </conditionalFormatting>
  <conditionalFormatting sqref="Z44:AL44">
    <cfRule type="containsText" priority="21" dxfId="2" operator="containsText" text="A">
      <formula>NOT(ISERROR(SEARCH("A",Z44)))</formula>
    </cfRule>
    <cfRule type="containsText" priority="22" dxfId="1" operator="containsText" text="B">
      <formula>NOT(ISERROR(SEARCH("B",Z44)))</formula>
    </cfRule>
    <cfRule type="containsText" priority="23" dxfId="0" operator="containsText" text="C">
      <formula>NOT(ISERROR(SEARCH("C",Z44)))</formula>
    </cfRule>
    <cfRule type="containsText" priority="24" dxfId="16" operator="containsText" text="D">
      <formula>NOT(ISERROR(SEARCH("D",Z44)))</formula>
    </cfRule>
    <cfRule type="containsText" priority="25" dxfId="13" operator="containsText" text="E">
      <formula>NOT(ISERROR(SEARCH("E",Z44)))</formula>
    </cfRule>
  </conditionalFormatting>
  <conditionalFormatting sqref="AM8:AM42">
    <cfRule type="containsText" priority="16" dxfId="1" operator="containsText" text="A">
      <formula>NOT(ISERROR(SEARCH("A",AM8)))</formula>
    </cfRule>
    <cfRule type="containsText" priority="17" dxfId="1" operator="containsText" text="B">
      <formula>NOT(ISERROR(SEARCH("B",AM8)))</formula>
    </cfRule>
    <cfRule type="containsText" priority="18" dxfId="0" operator="containsText" text="C">
      <formula>NOT(ISERROR(SEARCH("C",AM8)))</formula>
    </cfRule>
    <cfRule type="containsText" priority="19" dxfId="16" operator="containsText" text="D">
      <formula>NOT(ISERROR(SEARCH("D",AM8)))</formula>
    </cfRule>
    <cfRule type="containsText" priority="20" dxfId="16" operator="containsText" text="E">
      <formula>NOT(ISERROR(SEARCH("E",AM8)))</formula>
    </cfRule>
  </conditionalFormatting>
  <conditionalFormatting sqref="AM8:AM42">
    <cfRule type="containsText" priority="11" dxfId="2" operator="containsText" text="A">
      <formula>NOT(ISERROR(SEARCH("A",AM8)))</formula>
    </cfRule>
    <cfRule type="containsText" priority="12" dxfId="1" operator="containsText" text="B">
      <formula>NOT(ISERROR(SEARCH("B",AM8)))</formula>
    </cfRule>
    <cfRule type="containsText" priority="13" dxfId="0" operator="containsText" text="C">
      <formula>NOT(ISERROR(SEARCH("C",AM8)))</formula>
    </cfRule>
    <cfRule type="containsText" priority="14" dxfId="16" operator="containsText" text="D">
      <formula>NOT(ISERROR(SEARCH("D",AM8)))</formula>
    </cfRule>
    <cfRule type="containsText" priority="15" dxfId="13" operator="containsText" text="E">
      <formula>NOT(ISERROR(SEARCH("E",AM8)))</formula>
    </cfRule>
  </conditionalFormatting>
  <conditionalFormatting sqref="S8:S42">
    <cfRule type="containsText" priority="6" dxfId="1" operator="containsText" text="A">
      <formula>NOT(ISERROR(SEARCH("A",S8)))</formula>
    </cfRule>
    <cfRule type="containsText" priority="7" dxfId="1" operator="containsText" text="B">
      <formula>NOT(ISERROR(SEARCH("B",S8)))</formula>
    </cfRule>
    <cfRule type="containsText" priority="8" dxfId="0" operator="containsText" text="C">
      <formula>NOT(ISERROR(SEARCH("C",S8)))</formula>
    </cfRule>
    <cfRule type="containsText" priority="9" dxfId="16" operator="containsText" text="D">
      <formula>NOT(ISERROR(SEARCH("D",S8)))</formula>
    </cfRule>
    <cfRule type="containsText" priority="10" dxfId="16" operator="containsText" text="E">
      <formula>NOT(ISERROR(SEARCH("E",S8)))</formula>
    </cfRule>
  </conditionalFormatting>
  <conditionalFormatting sqref="S8:S42">
    <cfRule type="containsText" priority="1" dxfId="2" operator="containsText" text="A">
      <formula>NOT(ISERROR(SEARCH("A",S8)))</formula>
    </cfRule>
    <cfRule type="containsText" priority="2" dxfId="1" operator="containsText" text="B">
      <formula>NOT(ISERROR(SEARCH("B",S8)))</formula>
    </cfRule>
    <cfRule type="containsText" priority="3" dxfId="0" operator="containsText" text="C">
      <formula>NOT(ISERROR(SEARCH("C",S8)))</formula>
    </cfRule>
    <cfRule type="containsText" priority="4" dxfId="16" operator="containsText" text="D">
      <formula>NOT(ISERROR(SEARCH("D",S8)))</formula>
    </cfRule>
    <cfRule type="containsText" priority="5" dxfId="13" operator="containsText" text="E">
      <formula>NOT(ISERROR(SEARCH("E",S8)))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2"/>
  <sheetViews>
    <sheetView zoomScale="50" zoomScaleNormal="50" zoomScalePageLayoutView="0" workbookViewId="0" topLeftCell="A1">
      <selection activeCell="AF34" sqref="AF34"/>
    </sheetView>
  </sheetViews>
  <sheetFormatPr defaultColWidth="9.140625" defaultRowHeight="15"/>
  <cols>
    <col min="1" max="1" width="3.8515625" style="0" customWidth="1"/>
    <col min="2" max="2" width="3.7109375" style="0" customWidth="1"/>
    <col min="3" max="3" width="3.140625" style="0" customWidth="1"/>
    <col min="4" max="4" width="20.7109375" style="0" customWidth="1"/>
    <col min="5" max="17" width="6.7109375" style="0" customWidth="1"/>
    <col min="18" max="19" width="6.7109375" style="74" customWidth="1"/>
    <col min="21" max="21" width="3.8515625" style="0" customWidth="1"/>
    <col min="22" max="22" width="3.7109375" style="0" customWidth="1"/>
    <col min="23" max="23" width="3.140625" style="0" customWidth="1"/>
    <col min="24" max="24" width="20.7109375" style="0" customWidth="1"/>
    <col min="25" max="40" width="6.7109375" style="0" customWidth="1"/>
  </cols>
  <sheetData>
    <row r="1" spans="1:41" ht="15">
      <c r="A1" s="29" t="s">
        <v>93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75"/>
      <c r="S1" s="90"/>
      <c r="T1" s="90"/>
      <c r="U1" s="29" t="s">
        <v>93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75"/>
      <c r="AM1" s="90"/>
      <c r="AN1" s="90"/>
      <c r="AO1" s="74"/>
    </row>
    <row r="2" spans="1:41" ht="15">
      <c r="A2" s="12" t="s">
        <v>5</v>
      </c>
      <c r="B2" s="11"/>
      <c r="C2" s="11"/>
      <c r="D2" s="277" t="s">
        <v>95</v>
      </c>
      <c r="E2" s="277"/>
      <c r="F2" s="6"/>
      <c r="G2" s="7"/>
      <c r="H2" s="12" t="s">
        <v>6</v>
      </c>
      <c r="I2" s="11"/>
      <c r="J2" s="231" t="s">
        <v>98</v>
      </c>
      <c r="K2" s="231"/>
      <c r="L2" s="231"/>
      <c r="M2" s="231"/>
      <c r="N2" s="7"/>
      <c r="O2" s="11"/>
      <c r="P2" s="154"/>
      <c r="Q2" s="42"/>
      <c r="R2" s="90"/>
      <c r="S2" s="90"/>
      <c r="T2" s="90"/>
      <c r="U2" s="17" t="s">
        <v>5</v>
      </c>
      <c r="W2" s="13"/>
      <c r="X2" s="277" t="s">
        <v>95</v>
      </c>
      <c r="Y2" s="277"/>
      <c r="Z2" s="194"/>
      <c r="AA2" s="194"/>
      <c r="AB2" s="194"/>
      <c r="AC2" s="12" t="s">
        <v>6</v>
      </c>
      <c r="AD2" s="6"/>
      <c r="AE2" s="231" t="s">
        <v>97</v>
      </c>
      <c r="AF2" s="231"/>
      <c r="AG2" s="231"/>
      <c r="AH2" s="231"/>
      <c r="AI2" s="7"/>
      <c r="AJ2" s="6"/>
      <c r="AK2" s="75"/>
      <c r="AL2" s="131"/>
      <c r="AM2" s="131"/>
      <c r="AN2" s="74"/>
      <c r="AO2" s="74"/>
    </row>
    <row r="3" spans="1:41" ht="15">
      <c r="A3" s="29" t="s">
        <v>82</v>
      </c>
      <c r="B3" s="11"/>
      <c r="C3" s="11"/>
      <c r="D3" s="11"/>
      <c r="E3" s="11"/>
      <c r="F3" s="6"/>
      <c r="G3" s="241">
        <v>42861</v>
      </c>
      <c r="H3" s="231"/>
      <c r="I3" s="231"/>
      <c r="J3" s="231"/>
      <c r="K3" s="6"/>
      <c r="L3" s="7"/>
      <c r="M3" s="11"/>
      <c r="N3" s="74"/>
      <c r="O3" s="11"/>
      <c r="P3" s="75"/>
      <c r="Q3" s="90"/>
      <c r="R3" s="90"/>
      <c r="S3" s="90"/>
      <c r="T3" s="90"/>
      <c r="U3" s="29" t="s">
        <v>83</v>
      </c>
      <c r="W3" s="13"/>
      <c r="X3" s="11"/>
      <c r="Y3" s="11"/>
      <c r="Z3" s="11"/>
      <c r="AA3" s="242">
        <v>42215</v>
      </c>
      <c r="AB3" s="277"/>
      <c r="AC3" s="277"/>
      <c r="AD3" s="277"/>
      <c r="AE3" s="193"/>
      <c r="AF3" s="6"/>
      <c r="AG3" s="7"/>
      <c r="AH3" s="6"/>
      <c r="AI3" s="7"/>
      <c r="AJ3" s="11"/>
      <c r="AK3" s="75"/>
      <c r="AL3" s="131"/>
      <c r="AM3" s="131"/>
      <c r="AN3" s="74"/>
      <c r="AO3" s="74"/>
    </row>
    <row r="4" spans="1:41" ht="15.75" thickBot="1">
      <c r="A4" s="12"/>
      <c r="B4" s="11"/>
      <c r="C4" s="11"/>
      <c r="D4" s="11"/>
      <c r="E4" s="262" t="s">
        <v>84</v>
      </c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75"/>
      <c r="S4" s="90"/>
      <c r="T4" s="90"/>
      <c r="U4" s="12"/>
      <c r="V4" s="11"/>
      <c r="W4" s="11"/>
      <c r="X4" s="11"/>
      <c r="Y4" s="262" t="s">
        <v>85</v>
      </c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75"/>
      <c r="AM4" s="90"/>
      <c r="AN4" s="90"/>
      <c r="AO4" s="74"/>
    </row>
    <row r="5" spans="1:41" ht="15.75" thickBot="1">
      <c r="A5" s="11"/>
      <c r="B5" s="11"/>
      <c r="C5" s="11"/>
      <c r="D5" s="12"/>
      <c r="E5" s="265" t="s">
        <v>8</v>
      </c>
      <c r="F5" s="266"/>
      <c r="G5" s="266"/>
      <c r="H5" s="266"/>
      <c r="I5" s="266"/>
      <c r="J5" s="266"/>
      <c r="K5" s="267"/>
      <c r="L5" s="189"/>
      <c r="M5" s="190"/>
      <c r="N5" s="190"/>
      <c r="O5" s="190"/>
      <c r="P5" s="191"/>
      <c r="Q5" s="192"/>
      <c r="R5" s="15"/>
      <c r="S5" s="22"/>
      <c r="T5" s="22"/>
      <c r="U5" s="11"/>
      <c r="V5" s="11"/>
      <c r="W5" s="11"/>
      <c r="X5" s="12"/>
      <c r="Y5" s="243" t="s">
        <v>8</v>
      </c>
      <c r="Z5" s="244"/>
      <c r="AA5" s="244"/>
      <c r="AB5" s="244"/>
      <c r="AC5" s="244"/>
      <c r="AD5" s="244"/>
      <c r="AE5" s="245"/>
      <c r="AF5" s="243" t="s">
        <v>13</v>
      </c>
      <c r="AG5" s="244"/>
      <c r="AH5" s="244"/>
      <c r="AI5" s="244"/>
      <c r="AJ5" s="244"/>
      <c r="AK5" s="245"/>
      <c r="AL5" s="15"/>
      <c r="AM5" s="22"/>
      <c r="AN5" s="22"/>
      <c r="AO5" s="74"/>
    </row>
    <row r="6" spans="1:41" ht="15.75">
      <c r="A6" s="11"/>
      <c r="B6" s="11"/>
      <c r="C6" s="11"/>
      <c r="D6" s="11"/>
      <c r="E6" s="268">
        <v>1</v>
      </c>
      <c r="F6" s="269"/>
      <c r="G6" s="117">
        <v>2</v>
      </c>
      <c r="H6" s="117">
        <v>3</v>
      </c>
      <c r="I6" s="117">
        <v>4</v>
      </c>
      <c r="J6" s="117">
        <v>5</v>
      </c>
      <c r="K6" s="91">
        <v>6</v>
      </c>
      <c r="L6" s="177">
        <v>1</v>
      </c>
      <c r="M6" s="117">
        <v>2</v>
      </c>
      <c r="N6" s="117">
        <v>3</v>
      </c>
      <c r="O6" s="117">
        <v>4</v>
      </c>
      <c r="P6" s="92">
        <v>5</v>
      </c>
      <c r="Q6" s="93">
        <v>6</v>
      </c>
      <c r="R6" s="23"/>
      <c r="S6" s="19"/>
      <c r="T6" s="19"/>
      <c r="U6" s="11"/>
      <c r="V6" s="11"/>
      <c r="W6" s="11"/>
      <c r="X6" s="11"/>
      <c r="Y6" s="228">
        <v>1</v>
      </c>
      <c r="Z6" s="230"/>
      <c r="AA6" s="177">
        <v>2</v>
      </c>
      <c r="AB6" s="117">
        <v>3</v>
      </c>
      <c r="AC6" s="117">
        <v>4</v>
      </c>
      <c r="AD6" s="117">
        <v>5</v>
      </c>
      <c r="AE6" s="91">
        <v>6</v>
      </c>
      <c r="AF6" s="89">
        <v>1</v>
      </c>
      <c r="AG6" s="117">
        <v>2</v>
      </c>
      <c r="AH6" s="117">
        <v>3</v>
      </c>
      <c r="AI6" s="117">
        <v>4</v>
      </c>
      <c r="AJ6" s="92">
        <v>5</v>
      </c>
      <c r="AK6" s="93">
        <v>6</v>
      </c>
      <c r="AL6" s="23"/>
      <c r="AM6" s="19"/>
      <c r="AN6" s="19"/>
      <c r="AO6" s="74"/>
    </row>
    <row r="7" spans="1:41" ht="109.5" customHeight="1">
      <c r="A7" s="94" t="s">
        <v>0</v>
      </c>
      <c r="B7" s="94" t="s">
        <v>1</v>
      </c>
      <c r="C7" s="94" t="s">
        <v>2</v>
      </c>
      <c r="D7" s="95" t="s">
        <v>4</v>
      </c>
      <c r="E7" s="96" t="s">
        <v>61</v>
      </c>
      <c r="F7" s="97" t="s">
        <v>78</v>
      </c>
      <c r="G7" s="97" t="s">
        <v>75</v>
      </c>
      <c r="H7" s="97" t="s">
        <v>47</v>
      </c>
      <c r="I7" s="97" t="s">
        <v>71</v>
      </c>
      <c r="J7" s="97" t="s">
        <v>70</v>
      </c>
      <c r="K7" s="98" t="s">
        <v>48</v>
      </c>
      <c r="L7" s="99" t="s">
        <v>49</v>
      </c>
      <c r="M7" s="97" t="s">
        <v>72</v>
      </c>
      <c r="N7" s="97" t="s">
        <v>73</v>
      </c>
      <c r="O7" s="97" t="s">
        <v>77</v>
      </c>
      <c r="P7" s="100" t="s">
        <v>50</v>
      </c>
      <c r="Q7" s="98" t="s">
        <v>51</v>
      </c>
      <c r="R7" s="49" t="s">
        <v>20</v>
      </c>
      <c r="S7" s="50" t="s">
        <v>19</v>
      </c>
      <c r="T7" s="26"/>
      <c r="U7" s="94" t="s">
        <v>0</v>
      </c>
      <c r="V7" s="94" t="s">
        <v>1</v>
      </c>
      <c r="W7" s="94" t="s">
        <v>2</v>
      </c>
      <c r="X7" s="95" t="s">
        <v>4</v>
      </c>
      <c r="Y7" s="96" t="s">
        <v>61</v>
      </c>
      <c r="Z7" s="97" t="s">
        <v>78</v>
      </c>
      <c r="AA7" s="97" t="s">
        <v>76</v>
      </c>
      <c r="AB7" s="97" t="s">
        <v>47</v>
      </c>
      <c r="AC7" s="97" t="s">
        <v>71</v>
      </c>
      <c r="AD7" s="97" t="s">
        <v>74</v>
      </c>
      <c r="AE7" s="98" t="s">
        <v>48</v>
      </c>
      <c r="AF7" s="96" t="s">
        <v>49</v>
      </c>
      <c r="AG7" s="97" t="s">
        <v>72</v>
      </c>
      <c r="AH7" s="97" t="s">
        <v>73</v>
      </c>
      <c r="AI7" s="97" t="s">
        <v>77</v>
      </c>
      <c r="AJ7" s="100" t="s">
        <v>50</v>
      </c>
      <c r="AK7" s="98" t="s">
        <v>51</v>
      </c>
      <c r="AL7" s="49" t="s">
        <v>20</v>
      </c>
      <c r="AM7" s="50" t="s">
        <v>19</v>
      </c>
      <c r="AN7" s="52" t="s">
        <v>21</v>
      </c>
      <c r="AO7" s="74"/>
    </row>
    <row r="8" spans="1:41" ht="16.5" thickBot="1">
      <c r="A8" s="76">
        <v>1</v>
      </c>
      <c r="B8" s="8">
        <v>8</v>
      </c>
      <c r="C8" s="8" t="str">
        <f>+'3ro. 1er L'!C8</f>
        <v>M</v>
      </c>
      <c r="D8" s="8" t="str">
        <f>+'3ro. 1er L'!D8</f>
        <v>Ejemplo. Borrar</v>
      </c>
      <c r="E8" s="40">
        <v>90</v>
      </c>
      <c r="F8" s="215">
        <f aca="true" t="shared" si="0" ref="F8:F43">IF(E8="","",IF(E8&gt;84,4,E8*5/106))</f>
        <v>4</v>
      </c>
      <c r="G8" s="209">
        <v>3</v>
      </c>
      <c r="H8" s="209">
        <v>1</v>
      </c>
      <c r="I8" s="209"/>
      <c r="J8" s="209"/>
      <c r="K8" s="209"/>
      <c r="L8" s="209"/>
      <c r="M8" s="209"/>
      <c r="N8" s="209"/>
      <c r="O8" s="209"/>
      <c r="P8" s="209"/>
      <c r="Q8" s="209"/>
      <c r="R8" s="73">
        <f>AVERAGE(F8:Q8)</f>
        <v>2.6666666666666665</v>
      </c>
      <c r="S8" s="113" t="str">
        <f aca="true" t="shared" si="1" ref="S8:S42">IF(R8&gt;3.2,"A",IF(R8&gt;2.4,"B",IF(R8&gt;1.6,"C",IF(R8&gt;0.8,"D","E"))))</f>
        <v>B</v>
      </c>
      <c r="T8" s="19"/>
      <c r="U8" s="76">
        <v>1</v>
      </c>
      <c r="V8" s="8">
        <f>+B8</f>
        <v>8</v>
      </c>
      <c r="W8" s="8" t="str">
        <f>+'3ro. 1er L'!C8</f>
        <v>M</v>
      </c>
      <c r="X8" s="8" t="str">
        <f>+'3ro. 1er L'!D8</f>
        <v>Ejemplo. Borrar</v>
      </c>
      <c r="Y8" s="40">
        <v>80</v>
      </c>
      <c r="Z8" s="215">
        <f aca="true" t="shared" si="2" ref="Z8:Z43">IF(Y8="","",IF(Y8&gt;84,4,Y8*5/106))</f>
        <v>3.7735849056603774</v>
      </c>
      <c r="AA8" s="209">
        <v>1</v>
      </c>
      <c r="AB8" s="209">
        <v>1</v>
      </c>
      <c r="AC8" s="209">
        <v>1</v>
      </c>
      <c r="AD8" s="209">
        <v>1</v>
      </c>
      <c r="AE8" s="209">
        <v>1.9</v>
      </c>
      <c r="AF8" s="209">
        <v>4</v>
      </c>
      <c r="AG8" s="209">
        <v>2</v>
      </c>
      <c r="AH8" s="209">
        <v>3</v>
      </c>
      <c r="AI8" s="209">
        <v>4</v>
      </c>
      <c r="AJ8" s="209">
        <v>3</v>
      </c>
      <c r="AK8" s="209">
        <v>3</v>
      </c>
      <c r="AL8" s="73">
        <f>AVERAGE(Z8:AK8)</f>
        <v>2.3894654088050316</v>
      </c>
      <c r="AM8" s="113" t="str">
        <f aca="true" t="shared" si="3" ref="AM8:AM42">IF(AL8&gt;3.2,"A",IF(AL8&gt;2.4,"B",IF(AL8&gt;1.6,"C",IF(AL8&gt;0.8,"D","E"))))</f>
        <v>C</v>
      </c>
      <c r="AN8" s="175">
        <f aca="true" t="shared" si="4" ref="AN8:AN42">(AL8-R8)*100/4</f>
        <v>-6.930031446540874</v>
      </c>
      <c r="AO8" s="74"/>
    </row>
    <row r="9" spans="1:41" ht="16.5" thickBot="1">
      <c r="A9" s="77">
        <v>2</v>
      </c>
      <c r="B9" s="8">
        <v>7</v>
      </c>
      <c r="C9" s="8" t="str">
        <f>+'3ro. 1er L'!C9</f>
        <v>M</v>
      </c>
      <c r="D9" s="8" t="str">
        <f>+'3ro. 1er L'!D9</f>
        <v>Ejemplo. Borrar</v>
      </c>
      <c r="E9" s="40">
        <v>30</v>
      </c>
      <c r="F9" s="215">
        <f t="shared" si="0"/>
        <v>1.4150943396226414</v>
      </c>
      <c r="G9" s="209">
        <v>1</v>
      </c>
      <c r="H9" s="209">
        <v>0</v>
      </c>
      <c r="I9" s="209"/>
      <c r="J9" s="209"/>
      <c r="K9" s="209"/>
      <c r="L9" s="209"/>
      <c r="M9" s="209"/>
      <c r="N9" s="209"/>
      <c r="O9" s="209"/>
      <c r="P9" s="209"/>
      <c r="Q9" s="209"/>
      <c r="R9" s="73">
        <f aca="true" t="shared" si="5" ref="R9:R42">AVERAGE(F9:Q9)</f>
        <v>0.8050314465408804</v>
      </c>
      <c r="S9" s="113" t="str">
        <f t="shared" si="1"/>
        <v>D</v>
      </c>
      <c r="T9" s="19"/>
      <c r="U9" s="77">
        <v>2</v>
      </c>
      <c r="V9" s="8">
        <f>+B9</f>
        <v>7</v>
      </c>
      <c r="W9" s="8" t="str">
        <f>+'3ro. 1er L'!C9</f>
        <v>M</v>
      </c>
      <c r="X9" s="8" t="str">
        <f>+'3ro. 1er L'!D9</f>
        <v>Ejemplo. Borrar</v>
      </c>
      <c r="Y9" s="40">
        <v>81</v>
      </c>
      <c r="Z9" s="215">
        <f t="shared" si="2"/>
        <v>3.8207547169811322</v>
      </c>
      <c r="AA9" s="209">
        <v>1</v>
      </c>
      <c r="AB9" s="209">
        <v>1</v>
      </c>
      <c r="AC9" s="209">
        <v>1</v>
      </c>
      <c r="AD9" s="209">
        <v>1</v>
      </c>
      <c r="AE9" s="209">
        <v>1.9</v>
      </c>
      <c r="AF9" s="209">
        <v>4</v>
      </c>
      <c r="AG9" s="209">
        <v>2</v>
      </c>
      <c r="AH9" s="209">
        <v>3</v>
      </c>
      <c r="AI9" s="209">
        <v>4</v>
      </c>
      <c r="AJ9" s="209">
        <v>3</v>
      </c>
      <c r="AK9" s="209">
        <v>3</v>
      </c>
      <c r="AL9" s="73">
        <f aca="true" t="shared" si="6" ref="AL9:AL42">AVERAGE(Z9:AK9)</f>
        <v>2.3933962264150943</v>
      </c>
      <c r="AM9" s="113" t="str">
        <f t="shared" si="3"/>
        <v>C</v>
      </c>
      <c r="AN9" s="72">
        <f t="shared" si="4"/>
        <v>39.70911949685535</v>
      </c>
      <c r="AO9" s="74"/>
    </row>
    <row r="10" spans="1:41" ht="16.5" thickBot="1">
      <c r="A10" s="77">
        <v>3</v>
      </c>
      <c r="B10" s="8">
        <v>9</v>
      </c>
      <c r="C10" s="8">
        <f>+'3ro. 1er L'!C10</f>
        <v>0</v>
      </c>
      <c r="D10" s="8" t="str">
        <f>+'3ro. 1er L'!D10</f>
        <v>Juan Carvallo</v>
      </c>
      <c r="E10" s="40">
        <v>10</v>
      </c>
      <c r="F10" s="215">
        <f t="shared" si="0"/>
        <v>0.4716981132075472</v>
      </c>
      <c r="G10" s="209">
        <v>0</v>
      </c>
      <c r="H10" s="209">
        <v>2</v>
      </c>
      <c r="I10" s="209"/>
      <c r="J10" s="209"/>
      <c r="K10" s="209"/>
      <c r="L10" s="209"/>
      <c r="M10" s="209"/>
      <c r="N10" s="209"/>
      <c r="O10" s="209"/>
      <c r="P10" s="209"/>
      <c r="Q10" s="209"/>
      <c r="R10" s="73">
        <f t="shared" si="5"/>
        <v>0.8238993710691824</v>
      </c>
      <c r="S10" s="113" t="str">
        <f t="shared" si="1"/>
        <v>D</v>
      </c>
      <c r="T10" s="19"/>
      <c r="U10" s="77">
        <v>3</v>
      </c>
      <c r="V10" s="8">
        <f aca="true" t="shared" si="7" ref="V10:V42">+B10</f>
        <v>9</v>
      </c>
      <c r="W10" s="8">
        <f>+'3ro. 1er L'!C10</f>
        <v>0</v>
      </c>
      <c r="X10" s="8" t="str">
        <f>+'3ro. 1er L'!D10</f>
        <v>Juan Carvallo</v>
      </c>
      <c r="Y10" s="40">
        <v>82</v>
      </c>
      <c r="Z10" s="215">
        <f t="shared" si="2"/>
        <v>3.8679245283018866</v>
      </c>
      <c r="AA10" s="209">
        <v>1</v>
      </c>
      <c r="AB10" s="209">
        <v>0</v>
      </c>
      <c r="AC10" s="209">
        <v>1</v>
      </c>
      <c r="AD10" s="209">
        <v>1</v>
      </c>
      <c r="AE10" s="209">
        <v>1.9</v>
      </c>
      <c r="AF10" s="209">
        <v>4</v>
      </c>
      <c r="AG10" s="209">
        <v>2</v>
      </c>
      <c r="AH10" s="209">
        <v>3</v>
      </c>
      <c r="AI10" s="209">
        <v>4</v>
      </c>
      <c r="AJ10" s="209">
        <v>3.7</v>
      </c>
      <c r="AK10" s="209">
        <v>3</v>
      </c>
      <c r="AL10" s="73">
        <f t="shared" si="6"/>
        <v>2.372327044025157</v>
      </c>
      <c r="AM10" s="113" t="str">
        <f t="shared" si="3"/>
        <v>C</v>
      </c>
      <c r="AN10" s="72">
        <f t="shared" si="4"/>
        <v>38.71069182389937</v>
      </c>
      <c r="AO10" s="74"/>
    </row>
    <row r="11" spans="1:41" ht="16.5" thickBot="1">
      <c r="A11" s="77">
        <v>4</v>
      </c>
      <c r="B11" s="8">
        <v>10</v>
      </c>
      <c r="C11" s="8">
        <f>+'3ro. 1er L'!C11</f>
        <v>0</v>
      </c>
      <c r="D11" s="8" t="str">
        <f>+'3ro. 1er L'!D11</f>
        <v>Ejemplo. Borrar</v>
      </c>
      <c r="E11" s="40">
        <v>50</v>
      </c>
      <c r="F11" s="215">
        <f t="shared" si="0"/>
        <v>2.358490566037736</v>
      </c>
      <c r="G11" s="209">
        <v>2</v>
      </c>
      <c r="H11" s="209">
        <v>1</v>
      </c>
      <c r="I11" s="209"/>
      <c r="J11" s="209"/>
      <c r="K11" s="209"/>
      <c r="L11" s="209"/>
      <c r="M11" s="209"/>
      <c r="N11" s="209"/>
      <c r="O11" s="209"/>
      <c r="P11" s="209"/>
      <c r="Q11" s="209"/>
      <c r="R11" s="73">
        <f t="shared" si="5"/>
        <v>1.7861635220125784</v>
      </c>
      <c r="S11" s="113" t="str">
        <f t="shared" si="1"/>
        <v>C</v>
      </c>
      <c r="T11" s="19"/>
      <c r="U11" s="77">
        <v>4</v>
      </c>
      <c r="V11" s="8">
        <f t="shared" si="7"/>
        <v>10</v>
      </c>
      <c r="W11" s="8">
        <f>+'3ro. 1er L'!C11</f>
        <v>0</v>
      </c>
      <c r="X11" s="8" t="str">
        <f>+'3ro. 1er L'!D11</f>
        <v>Ejemplo. Borrar</v>
      </c>
      <c r="Y11" s="40">
        <v>33</v>
      </c>
      <c r="Z11" s="215">
        <f t="shared" si="2"/>
        <v>1.5566037735849056</v>
      </c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73">
        <f t="shared" si="6"/>
        <v>1.5566037735849056</v>
      </c>
      <c r="AM11" s="113" t="str">
        <f t="shared" si="3"/>
        <v>D</v>
      </c>
      <c r="AN11" s="72">
        <f t="shared" si="4"/>
        <v>-5.73899371069182</v>
      </c>
      <c r="AO11" s="74"/>
    </row>
    <row r="12" spans="1:41" ht="16.5" thickBot="1">
      <c r="A12" s="76">
        <v>5</v>
      </c>
      <c r="B12" s="8">
        <v>11</v>
      </c>
      <c r="C12" s="8" t="str">
        <f>+'3ro. 1er L'!C12</f>
        <v>F</v>
      </c>
      <c r="D12" s="8" t="str">
        <f>+'3ro. 1er L'!D12</f>
        <v>Ejemplo. Borrar</v>
      </c>
      <c r="E12" s="40">
        <v>65</v>
      </c>
      <c r="F12" s="215">
        <f t="shared" si="0"/>
        <v>3.0660377358490565</v>
      </c>
      <c r="G12" s="209">
        <v>3</v>
      </c>
      <c r="H12" s="209">
        <v>0</v>
      </c>
      <c r="I12" s="209"/>
      <c r="J12" s="209"/>
      <c r="K12" s="209"/>
      <c r="L12" s="209"/>
      <c r="M12" s="209"/>
      <c r="N12" s="209"/>
      <c r="O12" s="209"/>
      <c r="P12" s="209"/>
      <c r="Q12" s="209"/>
      <c r="R12" s="73">
        <f>AVERAGE(F12:Q12)</f>
        <v>2.022012578616352</v>
      </c>
      <c r="S12" s="113" t="str">
        <f t="shared" si="1"/>
        <v>C</v>
      </c>
      <c r="T12" s="19"/>
      <c r="U12" s="76">
        <v>5</v>
      </c>
      <c r="V12" s="8">
        <f t="shared" si="7"/>
        <v>11</v>
      </c>
      <c r="W12" s="8" t="str">
        <f>+'3ro. 1er L'!C12</f>
        <v>F</v>
      </c>
      <c r="X12" s="8" t="str">
        <f>+'3ro. 1er L'!D12</f>
        <v>Ejemplo. Borrar</v>
      </c>
      <c r="Y12" s="40">
        <v>40</v>
      </c>
      <c r="Z12" s="215">
        <f t="shared" si="2"/>
        <v>1.8867924528301887</v>
      </c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73">
        <f t="shared" si="6"/>
        <v>1.8867924528301887</v>
      </c>
      <c r="AM12" s="113" t="str">
        <f t="shared" si="3"/>
        <v>C</v>
      </c>
      <c r="AN12" s="72">
        <f t="shared" si="4"/>
        <v>-3.380503144654079</v>
      </c>
      <c r="AO12" s="74"/>
    </row>
    <row r="13" spans="1:41" ht="16.5" thickBot="1">
      <c r="A13" s="78">
        <v>6</v>
      </c>
      <c r="B13" s="8"/>
      <c r="C13" s="8">
        <f>+'3ro. 1er L'!C13</f>
        <v>0</v>
      </c>
      <c r="D13" s="8" t="str">
        <f>+'3ro. 1er L'!D13</f>
        <v>Ejemplo. Borrar</v>
      </c>
      <c r="E13" s="40"/>
      <c r="F13" s="215">
        <f t="shared" si="0"/>
      </c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73" t="e">
        <f t="shared" si="5"/>
        <v>#DIV/0!</v>
      </c>
      <c r="S13" s="113" t="e">
        <f t="shared" si="1"/>
        <v>#DIV/0!</v>
      </c>
      <c r="T13" s="19"/>
      <c r="U13" s="78">
        <v>6</v>
      </c>
      <c r="V13" s="8">
        <f t="shared" si="7"/>
        <v>0</v>
      </c>
      <c r="W13" s="8">
        <f>+'3ro. 1er L'!C13</f>
        <v>0</v>
      </c>
      <c r="X13" s="8" t="str">
        <f>+'3ro. 1er L'!D13</f>
        <v>Ejemplo. Borrar</v>
      </c>
      <c r="Y13" s="40">
        <v>10</v>
      </c>
      <c r="Z13" s="215">
        <f t="shared" si="2"/>
        <v>0.4716981132075472</v>
      </c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73">
        <f t="shared" si="6"/>
        <v>0.4716981132075472</v>
      </c>
      <c r="AM13" s="113" t="str">
        <f t="shared" si="3"/>
        <v>E</v>
      </c>
      <c r="AN13" s="72" t="e">
        <f t="shared" si="4"/>
        <v>#DIV/0!</v>
      </c>
      <c r="AO13" s="74"/>
    </row>
    <row r="14" spans="1:41" ht="16.5" thickBot="1">
      <c r="A14" s="78">
        <v>7</v>
      </c>
      <c r="B14" s="8"/>
      <c r="C14" s="8">
        <f>+'3ro. 1er L'!C14</f>
        <v>0</v>
      </c>
      <c r="D14" s="8" t="str">
        <f>+'3ro. 1er L'!D14</f>
        <v>Ejemplo. Borrar</v>
      </c>
      <c r="E14" s="40"/>
      <c r="F14" s="215">
        <f t="shared" si="0"/>
      </c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73" t="e">
        <f t="shared" si="5"/>
        <v>#DIV/0!</v>
      </c>
      <c r="S14" s="113" t="e">
        <f t="shared" si="1"/>
        <v>#DIV/0!</v>
      </c>
      <c r="T14" s="19"/>
      <c r="U14" s="78">
        <v>7</v>
      </c>
      <c r="V14" s="8">
        <f t="shared" si="7"/>
        <v>0</v>
      </c>
      <c r="W14" s="8">
        <f>+'3ro. 1er L'!C14</f>
        <v>0</v>
      </c>
      <c r="X14" s="8" t="str">
        <f>+'3ro. 1er L'!D14</f>
        <v>Ejemplo. Borrar</v>
      </c>
      <c r="Y14" s="40">
        <v>40</v>
      </c>
      <c r="Z14" s="215">
        <f t="shared" si="2"/>
        <v>1.8867924528301887</v>
      </c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73">
        <f t="shared" si="6"/>
        <v>1.8867924528301887</v>
      </c>
      <c r="AM14" s="113" t="str">
        <f t="shared" si="3"/>
        <v>C</v>
      </c>
      <c r="AN14" s="72" t="e">
        <f t="shared" si="4"/>
        <v>#DIV/0!</v>
      </c>
      <c r="AO14" s="74"/>
    </row>
    <row r="15" spans="1:41" ht="16.5" thickBot="1">
      <c r="A15" s="78">
        <v>8</v>
      </c>
      <c r="B15" s="9"/>
      <c r="C15" s="8">
        <f>+'3ro. 1er L'!C15</f>
        <v>0</v>
      </c>
      <c r="D15" s="8" t="str">
        <f>+'3ro. 1er L'!D15</f>
        <v>Ejemplo. Borrar</v>
      </c>
      <c r="E15" s="40"/>
      <c r="F15" s="215">
        <f t="shared" si="0"/>
      </c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73" t="e">
        <f t="shared" si="5"/>
        <v>#DIV/0!</v>
      </c>
      <c r="S15" s="113" t="e">
        <f t="shared" si="1"/>
        <v>#DIV/0!</v>
      </c>
      <c r="T15" s="19"/>
      <c r="U15" s="78">
        <v>8</v>
      </c>
      <c r="V15" s="8">
        <f t="shared" si="7"/>
        <v>0</v>
      </c>
      <c r="W15" s="8">
        <f>+'3ro. 1er L'!C15</f>
        <v>0</v>
      </c>
      <c r="X15" s="8" t="str">
        <f>+'3ro. 1er L'!D15</f>
        <v>Ejemplo. Borrar</v>
      </c>
      <c r="Y15" s="40">
        <v>60</v>
      </c>
      <c r="Z15" s="215">
        <f t="shared" si="2"/>
        <v>2.830188679245283</v>
      </c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73">
        <f t="shared" si="6"/>
        <v>2.830188679245283</v>
      </c>
      <c r="AM15" s="113" t="str">
        <f t="shared" si="3"/>
        <v>B</v>
      </c>
      <c r="AN15" s="72" t="e">
        <f t="shared" si="4"/>
        <v>#DIV/0!</v>
      </c>
      <c r="AO15" s="74"/>
    </row>
    <row r="16" spans="1:41" ht="16.5" thickBot="1">
      <c r="A16" s="78">
        <v>9</v>
      </c>
      <c r="B16" s="8"/>
      <c r="C16" s="8">
        <f>+'3ro. 1er L'!C16</f>
        <v>0</v>
      </c>
      <c r="D16" s="8" t="str">
        <f>+'3ro. 1er L'!D16</f>
        <v>Ejemplo. Borrar</v>
      </c>
      <c r="E16" s="40"/>
      <c r="F16" s="215">
        <f t="shared" si="0"/>
      </c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73" t="e">
        <f t="shared" si="5"/>
        <v>#DIV/0!</v>
      </c>
      <c r="S16" s="113" t="e">
        <f t="shared" si="1"/>
        <v>#DIV/0!</v>
      </c>
      <c r="T16" s="19"/>
      <c r="U16" s="78">
        <v>9</v>
      </c>
      <c r="V16" s="8">
        <f t="shared" si="7"/>
        <v>0</v>
      </c>
      <c r="W16" s="8">
        <f>+'3ro. 1er L'!C16</f>
        <v>0</v>
      </c>
      <c r="X16" s="8" t="str">
        <f>+'3ro. 1er L'!D16</f>
        <v>Ejemplo. Borrar</v>
      </c>
      <c r="Y16" s="40"/>
      <c r="Z16" s="215">
        <f t="shared" si="2"/>
      </c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73" t="e">
        <f t="shared" si="6"/>
        <v>#DIV/0!</v>
      </c>
      <c r="AM16" s="113" t="e">
        <f t="shared" si="3"/>
        <v>#DIV/0!</v>
      </c>
      <c r="AN16" s="72" t="e">
        <f t="shared" si="4"/>
        <v>#DIV/0!</v>
      </c>
      <c r="AO16" s="74"/>
    </row>
    <row r="17" spans="1:41" ht="16.5" thickBot="1">
      <c r="A17" s="78">
        <v>10</v>
      </c>
      <c r="B17" s="9"/>
      <c r="C17" s="8">
        <f>+'3ro. 1er L'!C17</f>
        <v>0</v>
      </c>
      <c r="D17" s="8">
        <f>+'3ro. 1er L'!D17</f>
        <v>0</v>
      </c>
      <c r="E17" s="40"/>
      <c r="F17" s="215">
        <f t="shared" si="0"/>
      </c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73" t="e">
        <f t="shared" si="5"/>
        <v>#DIV/0!</v>
      </c>
      <c r="S17" s="113" t="e">
        <f t="shared" si="1"/>
        <v>#DIV/0!</v>
      </c>
      <c r="T17" s="19"/>
      <c r="U17" s="78">
        <v>10</v>
      </c>
      <c r="V17" s="8">
        <f t="shared" si="7"/>
        <v>0</v>
      </c>
      <c r="W17" s="8">
        <f>+'3ro. 1er L'!C17</f>
        <v>0</v>
      </c>
      <c r="X17" s="8">
        <f>+'3ro. 1er L'!D17</f>
        <v>0</v>
      </c>
      <c r="Y17" s="40"/>
      <c r="Z17" s="215">
        <f t="shared" si="2"/>
      </c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73" t="e">
        <f t="shared" si="6"/>
        <v>#DIV/0!</v>
      </c>
      <c r="AM17" s="113" t="e">
        <f t="shared" si="3"/>
        <v>#DIV/0!</v>
      </c>
      <c r="AN17" s="72" t="e">
        <f t="shared" si="4"/>
        <v>#DIV/0!</v>
      </c>
      <c r="AO17" s="74"/>
    </row>
    <row r="18" spans="1:41" ht="16.5" thickBot="1">
      <c r="A18" s="78">
        <v>11</v>
      </c>
      <c r="B18" s="8"/>
      <c r="C18" s="8">
        <f>+'3ro. 1er L'!C18</f>
        <v>0</v>
      </c>
      <c r="D18" s="8">
        <f>+'3ro. 1er L'!D18</f>
        <v>0</v>
      </c>
      <c r="E18" s="40"/>
      <c r="F18" s="215">
        <f t="shared" si="0"/>
      </c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73" t="e">
        <f t="shared" si="5"/>
        <v>#DIV/0!</v>
      </c>
      <c r="S18" s="113" t="e">
        <f t="shared" si="1"/>
        <v>#DIV/0!</v>
      </c>
      <c r="T18" s="19"/>
      <c r="U18" s="78">
        <v>11</v>
      </c>
      <c r="V18" s="8">
        <f t="shared" si="7"/>
        <v>0</v>
      </c>
      <c r="W18" s="8">
        <f>+'3ro. 1er L'!C18</f>
        <v>0</v>
      </c>
      <c r="X18" s="8">
        <f>+'3ro. 1er L'!D18</f>
        <v>0</v>
      </c>
      <c r="Y18" s="40"/>
      <c r="Z18" s="215">
        <f t="shared" si="2"/>
      </c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73" t="e">
        <f t="shared" si="6"/>
        <v>#DIV/0!</v>
      </c>
      <c r="AM18" s="113" t="e">
        <f t="shared" si="3"/>
        <v>#DIV/0!</v>
      </c>
      <c r="AN18" s="72" t="e">
        <f t="shared" si="4"/>
        <v>#DIV/0!</v>
      </c>
      <c r="AO18" s="74"/>
    </row>
    <row r="19" spans="1:41" ht="16.5" thickBot="1">
      <c r="A19" s="78">
        <v>12</v>
      </c>
      <c r="B19" s="9"/>
      <c r="C19" s="8">
        <f>+'3ro. 1er L'!C19</f>
        <v>0</v>
      </c>
      <c r="D19" s="8">
        <f>+'3ro. 1er L'!D19</f>
        <v>0</v>
      </c>
      <c r="E19" s="40"/>
      <c r="F19" s="215">
        <f t="shared" si="0"/>
      </c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73" t="e">
        <f t="shared" si="5"/>
        <v>#DIV/0!</v>
      </c>
      <c r="S19" s="113" t="e">
        <f t="shared" si="1"/>
        <v>#DIV/0!</v>
      </c>
      <c r="T19" s="19"/>
      <c r="U19" s="78">
        <v>12</v>
      </c>
      <c r="V19" s="8">
        <f t="shared" si="7"/>
        <v>0</v>
      </c>
      <c r="W19" s="8">
        <f>+'3ro. 1er L'!C19</f>
        <v>0</v>
      </c>
      <c r="X19" s="8">
        <f>+'3ro. 1er L'!D19</f>
        <v>0</v>
      </c>
      <c r="Y19" s="40"/>
      <c r="Z19" s="215">
        <f t="shared" si="2"/>
      </c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73" t="e">
        <f t="shared" si="6"/>
        <v>#DIV/0!</v>
      </c>
      <c r="AM19" s="113" t="e">
        <f t="shared" si="3"/>
        <v>#DIV/0!</v>
      </c>
      <c r="AN19" s="72" t="e">
        <f t="shared" si="4"/>
        <v>#DIV/0!</v>
      </c>
      <c r="AO19" s="74"/>
    </row>
    <row r="20" spans="1:41" ht="16.5" thickBot="1">
      <c r="A20" s="78">
        <v>13</v>
      </c>
      <c r="B20" s="9"/>
      <c r="C20" s="8">
        <f>+'3ro. 1er L'!C20</f>
        <v>0</v>
      </c>
      <c r="D20" s="8">
        <f>+'3ro. 1er L'!D20</f>
        <v>0</v>
      </c>
      <c r="E20" s="40"/>
      <c r="F20" s="215">
        <f t="shared" si="0"/>
      </c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73" t="e">
        <f t="shared" si="5"/>
        <v>#DIV/0!</v>
      </c>
      <c r="S20" s="113" t="e">
        <f t="shared" si="1"/>
        <v>#DIV/0!</v>
      </c>
      <c r="T20" s="19"/>
      <c r="U20" s="78">
        <v>13</v>
      </c>
      <c r="V20" s="8">
        <f t="shared" si="7"/>
        <v>0</v>
      </c>
      <c r="W20" s="8">
        <f>+'3ro. 1er L'!C20</f>
        <v>0</v>
      </c>
      <c r="X20" s="8">
        <f>+'3ro. 1er L'!D20</f>
        <v>0</v>
      </c>
      <c r="Y20" s="40"/>
      <c r="Z20" s="215">
        <f t="shared" si="2"/>
      </c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73" t="e">
        <f t="shared" si="6"/>
        <v>#DIV/0!</v>
      </c>
      <c r="AM20" s="113" t="e">
        <f t="shared" si="3"/>
        <v>#DIV/0!</v>
      </c>
      <c r="AN20" s="72" t="e">
        <f t="shared" si="4"/>
        <v>#DIV/0!</v>
      </c>
      <c r="AO20" s="74"/>
    </row>
    <row r="21" spans="1:41" ht="16.5" thickBot="1">
      <c r="A21" s="78">
        <v>14</v>
      </c>
      <c r="B21" s="9"/>
      <c r="C21" s="8">
        <f>+'3ro. 1er L'!C21</f>
        <v>0</v>
      </c>
      <c r="D21" s="8">
        <f>+'3ro. 1er L'!D21</f>
        <v>0</v>
      </c>
      <c r="E21" s="40"/>
      <c r="F21" s="215">
        <f t="shared" si="0"/>
      </c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73" t="e">
        <f t="shared" si="5"/>
        <v>#DIV/0!</v>
      </c>
      <c r="S21" s="113" t="e">
        <f t="shared" si="1"/>
        <v>#DIV/0!</v>
      </c>
      <c r="T21" s="19"/>
      <c r="U21" s="78">
        <v>14</v>
      </c>
      <c r="V21" s="8">
        <f t="shared" si="7"/>
        <v>0</v>
      </c>
      <c r="W21" s="8">
        <f>+'3ro. 1er L'!C21</f>
        <v>0</v>
      </c>
      <c r="X21" s="8">
        <f>+'3ro. 1er L'!D21</f>
        <v>0</v>
      </c>
      <c r="Y21" s="40"/>
      <c r="Z21" s="215">
        <f t="shared" si="2"/>
      </c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73" t="e">
        <f t="shared" si="6"/>
        <v>#DIV/0!</v>
      </c>
      <c r="AM21" s="113" t="e">
        <f t="shared" si="3"/>
        <v>#DIV/0!</v>
      </c>
      <c r="AN21" s="72" t="e">
        <f t="shared" si="4"/>
        <v>#DIV/0!</v>
      </c>
      <c r="AO21" s="74"/>
    </row>
    <row r="22" spans="1:41" ht="16.5" thickBot="1">
      <c r="A22" s="78">
        <v>15</v>
      </c>
      <c r="B22" s="10"/>
      <c r="C22" s="8">
        <f>+'3ro. 1er L'!C22</f>
        <v>0</v>
      </c>
      <c r="D22" s="8">
        <f>+'3ro. 1er L'!D22</f>
        <v>0</v>
      </c>
      <c r="E22" s="40"/>
      <c r="F22" s="215">
        <f t="shared" si="0"/>
      </c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73" t="e">
        <f t="shared" si="5"/>
        <v>#DIV/0!</v>
      </c>
      <c r="S22" s="113" t="e">
        <f t="shared" si="1"/>
        <v>#DIV/0!</v>
      </c>
      <c r="T22" s="19"/>
      <c r="U22" s="78">
        <v>15</v>
      </c>
      <c r="V22" s="8">
        <f t="shared" si="7"/>
        <v>0</v>
      </c>
      <c r="W22" s="8">
        <f>+'3ro. 1er L'!C22</f>
        <v>0</v>
      </c>
      <c r="X22" s="8">
        <f>+'3ro. 1er L'!D22</f>
        <v>0</v>
      </c>
      <c r="Y22" s="40"/>
      <c r="Z22" s="215">
        <f t="shared" si="2"/>
      </c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73" t="e">
        <f t="shared" si="6"/>
        <v>#DIV/0!</v>
      </c>
      <c r="AM22" s="113" t="e">
        <f t="shared" si="3"/>
        <v>#DIV/0!</v>
      </c>
      <c r="AN22" s="72" t="e">
        <f t="shared" si="4"/>
        <v>#DIV/0!</v>
      </c>
      <c r="AO22" s="74"/>
    </row>
    <row r="23" spans="1:41" ht="16.5" thickBot="1">
      <c r="A23" s="78">
        <v>16</v>
      </c>
      <c r="B23" s="9"/>
      <c r="C23" s="8">
        <f>+'3ro. 1er L'!C23</f>
        <v>0</v>
      </c>
      <c r="D23" s="8">
        <f>+'3ro. 1er L'!D23</f>
        <v>0</v>
      </c>
      <c r="E23" s="40"/>
      <c r="F23" s="215">
        <f t="shared" si="0"/>
      </c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73" t="e">
        <f t="shared" si="5"/>
        <v>#DIV/0!</v>
      </c>
      <c r="S23" s="113" t="e">
        <f t="shared" si="1"/>
        <v>#DIV/0!</v>
      </c>
      <c r="T23" s="19"/>
      <c r="U23" s="78">
        <v>16</v>
      </c>
      <c r="V23" s="8">
        <f t="shared" si="7"/>
        <v>0</v>
      </c>
      <c r="W23" s="8">
        <f>+'3ro. 1er L'!C23</f>
        <v>0</v>
      </c>
      <c r="X23" s="8">
        <f>+'3ro. 1er L'!D23</f>
        <v>0</v>
      </c>
      <c r="Y23" s="40"/>
      <c r="Z23" s="215">
        <f t="shared" si="2"/>
      </c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73" t="e">
        <f t="shared" si="6"/>
        <v>#DIV/0!</v>
      </c>
      <c r="AM23" s="113" t="e">
        <f t="shared" si="3"/>
        <v>#DIV/0!</v>
      </c>
      <c r="AN23" s="72" t="e">
        <f t="shared" si="4"/>
        <v>#DIV/0!</v>
      </c>
      <c r="AO23" s="74"/>
    </row>
    <row r="24" spans="1:41" ht="16.5" thickBot="1">
      <c r="A24" s="78">
        <v>17</v>
      </c>
      <c r="B24" s="9"/>
      <c r="C24" s="8">
        <f>+'3ro. 1er L'!C24</f>
        <v>0</v>
      </c>
      <c r="D24" s="8">
        <f>+'3ro. 1er L'!D24</f>
        <v>0</v>
      </c>
      <c r="E24" s="40"/>
      <c r="F24" s="215">
        <f t="shared" si="0"/>
      </c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73" t="e">
        <f t="shared" si="5"/>
        <v>#DIV/0!</v>
      </c>
      <c r="S24" s="113" t="e">
        <f t="shared" si="1"/>
        <v>#DIV/0!</v>
      </c>
      <c r="T24" s="19"/>
      <c r="U24" s="78">
        <v>17</v>
      </c>
      <c r="V24" s="8">
        <f t="shared" si="7"/>
        <v>0</v>
      </c>
      <c r="W24" s="8">
        <f>+'3ro. 1er L'!C24</f>
        <v>0</v>
      </c>
      <c r="X24" s="8">
        <f>+'3ro. 1er L'!D24</f>
        <v>0</v>
      </c>
      <c r="Y24" s="40"/>
      <c r="Z24" s="215">
        <f t="shared" si="2"/>
      </c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73" t="e">
        <f t="shared" si="6"/>
        <v>#DIV/0!</v>
      </c>
      <c r="AM24" s="113" t="e">
        <f t="shared" si="3"/>
        <v>#DIV/0!</v>
      </c>
      <c r="AN24" s="72" t="e">
        <f t="shared" si="4"/>
        <v>#DIV/0!</v>
      </c>
      <c r="AO24" s="74"/>
    </row>
    <row r="25" spans="1:41" ht="16.5" thickBot="1">
      <c r="A25" s="78">
        <v>18</v>
      </c>
      <c r="B25" s="9"/>
      <c r="C25" s="8">
        <f>+'3ro. 1er L'!C25</f>
        <v>0</v>
      </c>
      <c r="D25" s="8">
        <f>+'3ro. 1er L'!D25</f>
        <v>0</v>
      </c>
      <c r="E25" s="40"/>
      <c r="F25" s="215">
        <f t="shared" si="0"/>
      </c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73" t="e">
        <f t="shared" si="5"/>
        <v>#DIV/0!</v>
      </c>
      <c r="S25" s="113" t="e">
        <f t="shared" si="1"/>
        <v>#DIV/0!</v>
      </c>
      <c r="T25" s="19"/>
      <c r="U25" s="78">
        <v>18</v>
      </c>
      <c r="V25" s="8">
        <f t="shared" si="7"/>
        <v>0</v>
      </c>
      <c r="W25" s="8">
        <f>+'3ro. 1er L'!C25</f>
        <v>0</v>
      </c>
      <c r="X25" s="8">
        <f>+'3ro. 1er L'!D25</f>
        <v>0</v>
      </c>
      <c r="Y25" s="40"/>
      <c r="Z25" s="215">
        <f t="shared" si="2"/>
      </c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73" t="e">
        <f t="shared" si="6"/>
        <v>#DIV/0!</v>
      </c>
      <c r="AM25" s="113" t="e">
        <f t="shared" si="3"/>
        <v>#DIV/0!</v>
      </c>
      <c r="AN25" s="72" t="e">
        <f t="shared" si="4"/>
        <v>#DIV/0!</v>
      </c>
      <c r="AO25" s="74"/>
    </row>
    <row r="26" spans="1:41" ht="16.5" thickBot="1">
      <c r="A26" s="78">
        <v>19</v>
      </c>
      <c r="B26" s="9"/>
      <c r="C26" s="8">
        <f>+'3ro. 1er L'!C26</f>
        <v>0</v>
      </c>
      <c r="D26" s="8">
        <f>+'3ro. 1er L'!D26</f>
        <v>0</v>
      </c>
      <c r="E26" s="40"/>
      <c r="F26" s="215">
        <f t="shared" si="0"/>
      </c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73" t="e">
        <f t="shared" si="5"/>
        <v>#DIV/0!</v>
      </c>
      <c r="S26" s="113" t="e">
        <f t="shared" si="1"/>
        <v>#DIV/0!</v>
      </c>
      <c r="T26" s="19"/>
      <c r="U26" s="78">
        <v>19</v>
      </c>
      <c r="V26" s="8">
        <f t="shared" si="7"/>
        <v>0</v>
      </c>
      <c r="W26" s="8">
        <f>+'3ro. 1er L'!C26</f>
        <v>0</v>
      </c>
      <c r="X26" s="8">
        <f>+'3ro. 1er L'!D26</f>
        <v>0</v>
      </c>
      <c r="Y26" s="40"/>
      <c r="Z26" s="215">
        <f t="shared" si="2"/>
      </c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73" t="e">
        <f t="shared" si="6"/>
        <v>#DIV/0!</v>
      </c>
      <c r="AM26" s="113" t="e">
        <f t="shared" si="3"/>
        <v>#DIV/0!</v>
      </c>
      <c r="AN26" s="72" t="e">
        <f t="shared" si="4"/>
        <v>#DIV/0!</v>
      </c>
      <c r="AO26" s="74"/>
    </row>
    <row r="27" spans="1:41" ht="16.5" thickBot="1">
      <c r="A27" s="78">
        <v>20</v>
      </c>
      <c r="B27" s="9"/>
      <c r="C27" s="8">
        <f>+'3ro. 1er L'!C27</f>
        <v>0</v>
      </c>
      <c r="D27" s="8">
        <f>+'3ro. 1er L'!D27</f>
        <v>0</v>
      </c>
      <c r="E27" s="40"/>
      <c r="F27" s="215">
        <f t="shared" si="0"/>
      </c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73" t="e">
        <f t="shared" si="5"/>
        <v>#DIV/0!</v>
      </c>
      <c r="S27" s="113" t="e">
        <f t="shared" si="1"/>
        <v>#DIV/0!</v>
      </c>
      <c r="T27" s="19"/>
      <c r="U27" s="78">
        <v>20</v>
      </c>
      <c r="V27" s="8">
        <f t="shared" si="7"/>
        <v>0</v>
      </c>
      <c r="W27" s="8">
        <f>+'3ro. 1er L'!C27</f>
        <v>0</v>
      </c>
      <c r="X27" s="8">
        <f>+'3ro. 1er L'!D27</f>
        <v>0</v>
      </c>
      <c r="Y27" s="40"/>
      <c r="Z27" s="215">
        <f t="shared" si="2"/>
      </c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73" t="e">
        <f t="shared" si="6"/>
        <v>#DIV/0!</v>
      </c>
      <c r="AM27" s="113" t="e">
        <f t="shared" si="3"/>
        <v>#DIV/0!</v>
      </c>
      <c r="AN27" s="72" t="e">
        <f t="shared" si="4"/>
        <v>#DIV/0!</v>
      </c>
      <c r="AO27" s="74"/>
    </row>
    <row r="28" spans="1:41" ht="16.5" thickBot="1">
      <c r="A28" s="78">
        <v>21</v>
      </c>
      <c r="B28" s="9"/>
      <c r="C28" s="8">
        <f>+'3ro. 1er L'!C28</f>
        <v>0</v>
      </c>
      <c r="D28" s="8">
        <f>+'3ro. 1er L'!D28</f>
        <v>0</v>
      </c>
      <c r="E28" s="40"/>
      <c r="F28" s="215">
        <f t="shared" si="0"/>
      </c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73" t="e">
        <f t="shared" si="5"/>
        <v>#DIV/0!</v>
      </c>
      <c r="S28" s="113" t="e">
        <f t="shared" si="1"/>
        <v>#DIV/0!</v>
      </c>
      <c r="T28" s="19"/>
      <c r="U28" s="78">
        <v>21</v>
      </c>
      <c r="V28" s="8">
        <f t="shared" si="7"/>
        <v>0</v>
      </c>
      <c r="W28" s="8">
        <f>+'3ro. 1er L'!C28</f>
        <v>0</v>
      </c>
      <c r="X28" s="8">
        <f>+'3ro. 1er L'!D28</f>
        <v>0</v>
      </c>
      <c r="Y28" s="40"/>
      <c r="Z28" s="215">
        <f t="shared" si="2"/>
      </c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73" t="e">
        <f t="shared" si="6"/>
        <v>#DIV/0!</v>
      </c>
      <c r="AM28" s="113" t="e">
        <f t="shared" si="3"/>
        <v>#DIV/0!</v>
      </c>
      <c r="AN28" s="72" t="e">
        <f t="shared" si="4"/>
        <v>#DIV/0!</v>
      </c>
      <c r="AO28" s="74"/>
    </row>
    <row r="29" spans="1:41" ht="16.5" thickBot="1">
      <c r="A29" s="78">
        <v>22</v>
      </c>
      <c r="B29" s="9"/>
      <c r="C29" s="8">
        <f>+'3ro. 1er L'!C29</f>
        <v>0</v>
      </c>
      <c r="D29" s="8">
        <f>+'3ro. 1er L'!D29</f>
        <v>0</v>
      </c>
      <c r="E29" s="40"/>
      <c r="F29" s="215">
        <f t="shared" si="0"/>
      </c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73" t="e">
        <f t="shared" si="5"/>
        <v>#DIV/0!</v>
      </c>
      <c r="S29" s="113" t="e">
        <f t="shared" si="1"/>
        <v>#DIV/0!</v>
      </c>
      <c r="T29" s="19"/>
      <c r="U29" s="78">
        <v>22</v>
      </c>
      <c r="V29" s="8">
        <f t="shared" si="7"/>
        <v>0</v>
      </c>
      <c r="W29" s="8">
        <f>+'3ro. 1er L'!C29</f>
        <v>0</v>
      </c>
      <c r="X29" s="8">
        <f>+'3ro. 1er L'!D29</f>
        <v>0</v>
      </c>
      <c r="Y29" s="40"/>
      <c r="Z29" s="215">
        <f t="shared" si="2"/>
      </c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73" t="e">
        <f t="shared" si="6"/>
        <v>#DIV/0!</v>
      </c>
      <c r="AM29" s="113" t="e">
        <f t="shared" si="3"/>
        <v>#DIV/0!</v>
      </c>
      <c r="AN29" s="72" t="e">
        <f t="shared" si="4"/>
        <v>#DIV/0!</v>
      </c>
      <c r="AO29" s="74"/>
    </row>
    <row r="30" spans="1:41" ht="16.5" thickBot="1">
      <c r="A30" s="78">
        <v>23</v>
      </c>
      <c r="B30" s="9"/>
      <c r="C30" s="8">
        <f>+'3ro. 1er L'!C30</f>
        <v>0</v>
      </c>
      <c r="D30" s="8">
        <f>+'3ro. 1er L'!D30</f>
        <v>0</v>
      </c>
      <c r="E30" s="40"/>
      <c r="F30" s="215">
        <f t="shared" si="0"/>
      </c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73" t="e">
        <f t="shared" si="5"/>
        <v>#DIV/0!</v>
      </c>
      <c r="S30" s="113" t="e">
        <f t="shared" si="1"/>
        <v>#DIV/0!</v>
      </c>
      <c r="T30" s="19"/>
      <c r="U30" s="78">
        <v>23</v>
      </c>
      <c r="V30" s="8">
        <f t="shared" si="7"/>
        <v>0</v>
      </c>
      <c r="W30" s="8">
        <f>+'3ro. 1er L'!C30</f>
        <v>0</v>
      </c>
      <c r="X30" s="8">
        <f>+'3ro. 1er L'!D30</f>
        <v>0</v>
      </c>
      <c r="Y30" s="40"/>
      <c r="Z30" s="215">
        <f t="shared" si="2"/>
      </c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73" t="e">
        <f t="shared" si="6"/>
        <v>#DIV/0!</v>
      </c>
      <c r="AM30" s="113" t="e">
        <f t="shared" si="3"/>
        <v>#DIV/0!</v>
      </c>
      <c r="AN30" s="72" t="e">
        <f t="shared" si="4"/>
        <v>#DIV/0!</v>
      </c>
      <c r="AO30" s="74"/>
    </row>
    <row r="31" spans="1:41" ht="16.5" thickBot="1">
      <c r="A31" s="78">
        <v>24</v>
      </c>
      <c r="B31" s="9"/>
      <c r="C31" s="8">
        <f>+'3ro. 1er L'!C31</f>
        <v>0</v>
      </c>
      <c r="D31" s="8">
        <f>+'3ro. 1er L'!D31</f>
        <v>0</v>
      </c>
      <c r="E31" s="40"/>
      <c r="F31" s="215">
        <f t="shared" si="0"/>
      </c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73" t="e">
        <f t="shared" si="5"/>
        <v>#DIV/0!</v>
      </c>
      <c r="S31" s="113" t="e">
        <f t="shared" si="1"/>
        <v>#DIV/0!</v>
      </c>
      <c r="T31" s="19"/>
      <c r="U31" s="78">
        <v>24</v>
      </c>
      <c r="V31" s="8">
        <f t="shared" si="7"/>
        <v>0</v>
      </c>
      <c r="W31" s="8">
        <f>+'3ro. 1er L'!C31</f>
        <v>0</v>
      </c>
      <c r="X31" s="8">
        <f>+'3ro. 1er L'!D31</f>
        <v>0</v>
      </c>
      <c r="Y31" s="40"/>
      <c r="Z31" s="215">
        <f t="shared" si="2"/>
      </c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73" t="e">
        <f t="shared" si="6"/>
        <v>#DIV/0!</v>
      </c>
      <c r="AM31" s="113" t="e">
        <f t="shared" si="3"/>
        <v>#DIV/0!</v>
      </c>
      <c r="AN31" s="72" t="e">
        <f t="shared" si="4"/>
        <v>#DIV/0!</v>
      </c>
      <c r="AO31" s="74"/>
    </row>
    <row r="32" spans="1:41" ht="16.5" thickBot="1">
      <c r="A32" s="78">
        <v>25</v>
      </c>
      <c r="B32" s="9"/>
      <c r="C32" s="8">
        <f>+'3ro. 1er L'!C32</f>
        <v>0</v>
      </c>
      <c r="D32" s="8">
        <f>+'3ro. 1er L'!D32</f>
        <v>0</v>
      </c>
      <c r="E32" s="40"/>
      <c r="F32" s="215">
        <f t="shared" si="0"/>
      </c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73" t="e">
        <f t="shared" si="5"/>
        <v>#DIV/0!</v>
      </c>
      <c r="S32" s="113" t="e">
        <f t="shared" si="1"/>
        <v>#DIV/0!</v>
      </c>
      <c r="T32" s="19"/>
      <c r="U32" s="78">
        <v>25</v>
      </c>
      <c r="V32" s="8">
        <f t="shared" si="7"/>
        <v>0</v>
      </c>
      <c r="W32" s="8">
        <f>+'3ro. 1er L'!C32</f>
        <v>0</v>
      </c>
      <c r="X32" s="8">
        <f>+'3ro. 1er L'!D32</f>
        <v>0</v>
      </c>
      <c r="Y32" s="40"/>
      <c r="Z32" s="215">
        <f t="shared" si="2"/>
      </c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73" t="e">
        <f t="shared" si="6"/>
        <v>#DIV/0!</v>
      </c>
      <c r="AM32" s="113" t="e">
        <f t="shared" si="3"/>
        <v>#DIV/0!</v>
      </c>
      <c r="AN32" s="72" t="e">
        <f t="shared" si="4"/>
        <v>#DIV/0!</v>
      </c>
      <c r="AO32" s="74"/>
    </row>
    <row r="33" spans="1:41" ht="16.5" thickBot="1">
      <c r="A33" s="78">
        <v>26</v>
      </c>
      <c r="B33" s="9"/>
      <c r="C33" s="8">
        <f>+'3ro. 1er L'!C33</f>
        <v>0</v>
      </c>
      <c r="D33" s="8">
        <f>+'3ro. 1er L'!D33</f>
        <v>0</v>
      </c>
      <c r="E33" s="40"/>
      <c r="F33" s="215">
        <f t="shared" si="0"/>
      </c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73" t="e">
        <f t="shared" si="5"/>
        <v>#DIV/0!</v>
      </c>
      <c r="S33" s="113" t="e">
        <f t="shared" si="1"/>
        <v>#DIV/0!</v>
      </c>
      <c r="T33" s="19"/>
      <c r="U33" s="78">
        <v>26</v>
      </c>
      <c r="V33" s="8">
        <f t="shared" si="7"/>
        <v>0</v>
      </c>
      <c r="W33" s="8">
        <f>+'3ro. 1er L'!C33</f>
        <v>0</v>
      </c>
      <c r="X33" s="8">
        <f>+'3ro. 1er L'!D33</f>
        <v>0</v>
      </c>
      <c r="Y33" s="40"/>
      <c r="Z33" s="215">
        <f t="shared" si="2"/>
      </c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73" t="e">
        <f t="shared" si="6"/>
        <v>#DIV/0!</v>
      </c>
      <c r="AM33" s="113" t="e">
        <f t="shared" si="3"/>
        <v>#DIV/0!</v>
      </c>
      <c r="AN33" s="72" t="e">
        <f t="shared" si="4"/>
        <v>#DIV/0!</v>
      </c>
      <c r="AO33" s="74"/>
    </row>
    <row r="34" spans="1:41" ht="16.5" thickBot="1">
      <c r="A34" s="78">
        <v>27</v>
      </c>
      <c r="B34" s="9"/>
      <c r="C34" s="8">
        <f>+'3ro. 1er L'!C34</f>
        <v>0</v>
      </c>
      <c r="D34" s="8">
        <f>+'3ro. 1er L'!D34</f>
        <v>0</v>
      </c>
      <c r="E34" s="40"/>
      <c r="F34" s="215">
        <f t="shared" si="0"/>
      </c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73" t="e">
        <f t="shared" si="5"/>
        <v>#DIV/0!</v>
      </c>
      <c r="S34" s="113" t="e">
        <f t="shared" si="1"/>
        <v>#DIV/0!</v>
      </c>
      <c r="T34" s="19"/>
      <c r="U34" s="78">
        <v>27</v>
      </c>
      <c r="V34" s="8">
        <f t="shared" si="7"/>
        <v>0</v>
      </c>
      <c r="W34" s="8">
        <f>+'3ro. 1er L'!C34</f>
        <v>0</v>
      </c>
      <c r="X34" s="8">
        <f>+'3ro. 1er L'!D34</f>
        <v>0</v>
      </c>
      <c r="Y34" s="40"/>
      <c r="Z34" s="215">
        <f t="shared" si="2"/>
      </c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73" t="e">
        <f t="shared" si="6"/>
        <v>#DIV/0!</v>
      </c>
      <c r="AM34" s="113" t="e">
        <f t="shared" si="3"/>
        <v>#DIV/0!</v>
      </c>
      <c r="AN34" s="72" t="e">
        <f t="shared" si="4"/>
        <v>#DIV/0!</v>
      </c>
      <c r="AO34" s="74"/>
    </row>
    <row r="35" spans="1:41" ht="16.5" thickBot="1">
      <c r="A35" s="78">
        <v>28</v>
      </c>
      <c r="B35" s="9"/>
      <c r="C35" s="8">
        <f>+'3ro. 1er L'!C35</f>
        <v>0</v>
      </c>
      <c r="D35" s="8">
        <f>+'3ro. 1er L'!D35</f>
        <v>0</v>
      </c>
      <c r="E35" s="40"/>
      <c r="F35" s="215">
        <f t="shared" si="0"/>
      </c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73" t="e">
        <f t="shared" si="5"/>
        <v>#DIV/0!</v>
      </c>
      <c r="S35" s="113" t="e">
        <f t="shared" si="1"/>
        <v>#DIV/0!</v>
      </c>
      <c r="T35" s="19"/>
      <c r="U35" s="78">
        <v>28</v>
      </c>
      <c r="V35" s="8">
        <f t="shared" si="7"/>
        <v>0</v>
      </c>
      <c r="W35" s="8">
        <f>+'3ro. 1er L'!C35</f>
        <v>0</v>
      </c>
      <c r="X35" s="8">
        <f>+'3ro. 1er L'!D35</f>
        <v>0</v>
      </c>
      <c r="Y35" s="40"/>
      <c r="Z35" s="215">
        <f t="shared" si="2"/>
      </c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73" t="e">
        <f t="shared" si="6"/>
        <v>#DIV/0!</v>
      </c>
      <c r="AM35" s="113" t="e">
        <f t="shared" si="3"/>
        <v>#DIV/0!</v>
      </c>
      <c r="AN35" s="72" t="e">
        <f t="shared" si="4"/>
        <v>#DIV/0!</v>
      </c>
      <c r="AO35" s="74"/>
    </row>
    <row r="36" spans="1:41" ht="16.5" thickBot="1">
      <c r="A36" s="78">
        <v>29</v>
      </c>
      <c r="B36" s="9"/>
      <c r="C36" s="8">
        <f>+'3ro. 1er L'!C36</f>
        <v>0</v>
      </c>
      <c r="D36" s="8">
        <f>+'3ro. 1er L'!D36</f>
        <v>0</v>
      </c>
      <c r="E36" s="40"/>
      <c r="F36" s="215">
        <f t="shared" si="0"/>
      </c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73" t="e">
        <f t="shared" si="5"/>
        <v>#DIV/0!</v>
      </c>
      <c r="S36" s="113" t="e">
        <f t="shared" si="1"/>
        <v>#DIV/0!</v>
      </c>
      <c r="T36" s="19"/>
      <c r="U36" s="78">
        <v>29</v>
      </c>
      <c r="V36" s="8">
        <f t="shared" si="7"/>
        <v>0</v>
      </c>
      <c r="W36" s="8">
        <f>+'3ro. 1er L'!C36</f>
        <v>0</v>
      </c>
      <c r="X36" s="8">
        <f>+'3ro. 1er L'!D36</f>
        <v>0</v>
      </c>
      <c r="Y36" s="40"/>
      <c r="Z36" s="215">
        <f t="shared" si="2"/>
      </c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73" t="e">
        <f t="shared" si="6"/>
        <v>#DIV/0!</v>
      </c>
      <c r="AM36" s="113" t="e">
        <f t="shared" si="3"/>
        <v>#DIV/0!</v>
      </c>
      <c r="AN36" s="72" t="e">
        <f t="shared" si="4"/>
        <v>#DIV/0!</v>
      </c>
      <c r="AO36" s="74"/>
    </row>
    <row r="37" spans="1:41" ht="16.5" thickBot="1">
      <c r="A37" s="78">
        <v>30</v>
      </c>
      <c r="B37" s="9"/>
      <c r="C37" s="8">
        <f>+'3ro. 1er L'!C37</f>
        <v>0</v>
      </c>
      <c r="D37" s="8">
        <f>+'3ro. 1er L'!D37</f>
        <v>0</v>
      </c>
      <c r="E37" s="40"/>
      <c r="F37" s="215">
        <f t="shared" si="0"/>
      </c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73" t="e">
        <f t="shared" si="5"/>
        <v>#DIV/0!</v>
      </c>
      <c r="S37" s="113" t="e">
        <f t="shared" si="1"/>
        <v>#DIV/0!</v>
      </c>
      <c r="T37" s="19"/>
      <c r="U37" s="78">
        <v>30</v>
      </c>
      <c r="V37" s="8">
        <f t="shared" si="7"/>
        <v>0</v>
      </c>
      <c r="W37" s="8">
        <f>+'3ro. 1er L'!C37</f>
        <v>0</v>
      </c>
      <c r="X37" s="8">
        <f>+'3ro. 1er L'!D37</f>
        <v>0</v>
      </c>
      <c r="Y37" s="40"/>
      <c r="Z37" s="215">
        <f t="shared" si="2"/>
      </c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73" t="e">
        <f t="shared" si="6"/>
        <v>#DIV/0!</v>
      </c>
      <c r="AM37" s="113" t="e">
        <f t="shared" si="3"/>
        <v>#DIV/0!</v>
      </c>
      <c r="AN37" s="72" t="e">
        <f t="shared" si="4"/>
        <v>#DIV/0!</v>
      </c>
      <c r="AO37" s="74"/>
    </row>
    <row r="38" spans="1:41" ht="16.5" thickBot="1">
      <c r="A38" s="78">
        <v>31</v>
      </c>
      <c r="B38" s="9"/>
      <c r="C38" s="8">
        <f>+'3ro. 1er L'!C38</f>
        <v>0</v>
      </c>
      <c r="D38" s="8">
        <f>+'3ro. 1er L'!D38</f>
        <v>0</v>
      </c>
      <c r="E38" s="40"/>
      <c r="F38" s="215">
        <f t="shared" si="0"/>
      </c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73" t="e">
        <f t="shared" si="5"/>
        <v>#DIV/0!</v>
      </c>
      <c r="S38" s="113" t="e">
        <f t="shared" si="1"/>
        <v>#DIV/0!</v>
      </c>
      <c r="T38" s="19"/>
      <c r="U38" s="78">
        <v>31</v>
      </c>
      <c r="V38" s="8">
        <f t="shared" si="7"/>
        <v>0</v>
      </c>
      <c r="W38" s="8">
        <f>+'3ro. 1er L'!C38</f>
        <v>0</v>
      </c>
      <c r="X38" s="8">
        <f>+'3ro. 1er L'!D38</f>
        <v>0</v>
      </c>
      <c r="Y38" s="40"/>
      <c r="Z38" s="215">
        <f t="shared" si="2"/>
      </c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73" t="e">
        <f t="shared" si="6"/>
        <v>#DIV/0!</v>
      </c>
      <c r="AM38" s="113" t="e">
        <f t="shared" si="3"/>
        <v>#DIV/0!</v>
      </c>
      <c r="AN38" s="72" t="e">
        <f t="shared" si="4"/>
        <v>#DIV/0!</v>
      </c>
      <c r="AO38" s="74"/>
    </row>
    <row r="39" spans="1:41" ht="16.5" thickBot="1">
      <c r="A39" s="78">
        <v>32</v>
      </c>
      <c r="B39" s="9"/>
      <c r="C39" s="8">
        <f>+'3ro. 1er L'!C39</f>
        <v>0</v>
      </c>
      <c r="D39" s="8">
        <f>+'3ro. 1er L'!D39</f>
        <v>0</v>
      </c>
      <c r="E39" s="40"/>
      <c r="F39" s="215">
        <f t="shared" si="0"/>
      </c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73" t="e">
        <f t="shared" si="5"/>
        <v>#DIV/0!</v>
      </c>
      <c r="S39" s="113" t="e">
        <f t="shared" si="1"/>
        <v>#DIV/0!</v>
      </c>
      <c r="T39" s="19"/>
      <c r="U39" s="78">
        <v>32</v>
      </c>
      <c r="V39" s="8">
        <f t="shared" si="7"/>
        <v>0</v>
      </c>
      <c r="W39" s="8">
        <f>+'3ro. 1er L'!C39</f>
        <v>0</v>
      </c>
      <c r="X39" s="8">
        <f>+'3ro. 1er L'!D39</f>
        <v>0</v>
      </c>
      <c r="Y39" s="40"/>
      <c r="Z39" s="215">
        <f t="shared" si="2"/>
      </c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73" t="e">
        <f t="shared" si="6"/>
        <v>#DIV/0!</v>
      </c>
      <c r="AM39" s="113" t="e">
        <f t="shared" si="3"/>
        <v>#DIV/0!</v>
      </c>
      <c r="AN39" s="72" t="e">
        <f t="shared" si="4"/>
        <v>#DIV/0!</v>
      </c>
      <c r="AO39" s="74"/>
    </row>
    <row r="40" spans="1:41" ht="16.5" thickBot="1">
      <c r="A40" s="78">
        <v>33</v>
      </c>
      <c r="B40" s="9"/>
      <c r="C40" s="8">
        <f>+'3ro. 1er L'!C40</f>
        <v>0</v>
      </c>
      <c r="D40" s="8">
        <f>+'3ro. 1er L'!D40</f>
        <v>0</v>
      </c>
      <c r="E40" s="40"/>
      <c r="F40" s="215">
        <f t="shared" si="0"/>
      </c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73" t="e">
        <f t="shared" si="5"/>
        <v>#DIV/0!</v>
      </c>
      <c r="S40" s="113" t="e">
        <f t="shared" si="1"/>
        <v>#DIV/0!</v>
      </c>
      <c r="T40" s="19"/>
      <c r="U40" s="78">
        <v>33</v>
      </c>
      <c r="V40" s="8">
        <f t="shared" si="7"/>
        <v>0</v>
      </c>
      <c r="W40" s="8">
        <f>+'3ro. 1er L'!C40</f>
        <v>0</v>
      </c>
      <c r="X40" s="8">
        <f>+'3ro. 1er L'!D40</f>
        <v>0</v>
      </c>
      <c r="Y40" s="40"/>
      <c r="Z40" s="215">
        <f t="shared" si="2"/>
      </c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73" t="e">
        <f t="shared" si="6"/>
        <v>#DIV/0!</v>
      </c>
      <c r="AM40" s="113" t="e">
        <f t="shared" si="3"/>
        <v>#DIV/0!</v>
      </c>
      <c r="AN40" s="72" t="e">
        <f t="shared" si="4"/>
        <v>#DIV/0!</v>
      </c>
      <c r="AO40" s="74"/>
    </row>
    <row r="41" spans="1:41" ht="16.5" thickBot="1">
      <c r="A41" s="78">
        <v>34</v>
      </c>
      <c r="B41" s="9"/>
      <c r="C41" s="8">
        <f>+'3ro. 1er L'!C41</f>
        <v>0</v>
      </c>
      <c r="D41" s="8">
        <f>+'3ro. 1er L'!D41</f>
        <v>0</v>
      </c>
      <c r="E41" s="40"/>
      <c r="F41" s="215">
        <f t="shared" si="0"/>
      </c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73" t="e">
        <f t="shared" si="5"/>
        <v>#DIV/0!</v>
      </c>
      <c r="S41" s="113" t="e">
        <f t="shared" si="1"/>
        <v>#DIV/0!</v>
      </c>
      <c r="T41" s="19"/>
      <c r="U41" s="78">
        <v>34</v>
      </c>
      <c r="V41" s="8">
        <f t="shared" si="7"/>
        <v>0</v>
      </c>
      <c r="W41" s="8">
        <f>+'3ro. 1er L'!C41</f>
        <v>0</v>
      </c>
      <c r="X41" s="8">
        <f>+'3ro. 1er L'!D41</f>
        <v>0</v>
      </c>
      <c r="Y41" s="40"/>
      <c r="Z41" s="215">
        <f t="shared" si="2"/>
      </c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73" t="e">
        <f t="shared" si="6"/>
        <v>#DIV/0!</v>
      </c>
      <c r="AM41" s="113" t="e">
        <f t="shared" si="3"/>
        <v>#DIV/0!</v>
      </c>
      <c r="AN41" s="72" t="e">
        <f t="shared" si="4"/>
        <v>#DIV/0!</v>
      </c>
      <c r="AO41" s="74"/>
    </row>
    <row r="42" spans="1:41" ht="16.5" thickBot="1">
      <c r="A42" s="78">
        <v>35</v>
      </c>
      <c r="B42" s="9"/>
      <c r="C42" s="8">
        <f>+'3ro. 1er L'!C42</f>
        <v>0</v>
      </c>
      <c r="D42" s="8">
        <f>+'3ro. 1er L'!D42</f>
        <v>0</v>
      </c>
      <c r="E42" s="40"/>
      <c r="F42" s="215">
        <f t="shared" si="0"/>
      </c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73" t="e">
        <f t="shared" si="5"/>
        <v>#DIV/0!</v>
      </c>
      <c r="S42" s="113" t="e">
        <f t="shared" si="1"/>
        <v>#DIV/0!</v>
      </c>
      <c r="T42" s="19"/>
      <c r="U42" s="78">
        <v>35</v>
      </c>
      <c r="V42" s="8">
        <f t="shared" si="7"/>
        <v>0</v>
      </c>
      <c r="W42" s="8">
        <f>+'3ro. 1er L'!C42</f>
        <v>0</v>
      </c>
      <c r="X42" s="8">
        <f>+'3ro. 1er L'!D42</f>
        <v>0</v>
      </c>
      <c r="Y42" s="40"/>
      <c r="Z42" s="215">
        <f t="shared" si="2"/>
      </c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73" t="e">
        <f t="shared" si="6"/>
        <v>#DIV/0!</v>
      </c>
      <c r="AM42" s="113" t="e">
        <f t="shared" si="3"/>
        <v>#DIV/0!</v>
      </c>
      <c r="AN42" s="72" t="e">
        <f t="shared" si="4"/>
        <v>#DIV/0!</v>
      </c>
      <c r="AO42" s="74"/>
    </row>
    <row r="43" spans="1:41" ht="15.75">
      <c r="A43" s="74"/>
      <c r="B43" s="273" t="s">
        <v>18</v>
      </c>
      <c r="C43" s="274"/>
      <c r="D43" s="275"/>
      <c r="E43" s="58">
        <f aca="true" t="shared" si="8" ref="E43:Q43">AVERAGE(E8:E42)</f>
        <v>49</v>
      </c>
      <c r="F43" s="215">
        <f t="shared" si="0"/>
        <v>2.311320754716981</v>
      </c>
      <c r="G43" s="73">
        <f t="shared" si="8"/>
        <v>1.8</v>
      </c>
      <c r="H43" s="73">
        <f t="shared" si="8"/>
        <v>0.8</v>
      </c>
      <c r="I43" s="73" t="e">
        <f t="shared" si="8"/>
        <v>#DIV/0!</v>
      </c>
      <c r="J43" s="73" t="e">
        <f t="shared" si="8"/>
        <v>#DIV/0!</v>
      </c>
      <c r="K43" s="73" t="e">
        <f t="shared" si="8"/>
        <v>#DIV/0!</v>
      </c>
      <c r="L43" s="73" t="e">
        <f t="shared" si="8"/>
        <v>#DIV/0!</v>
      </c>
      <c r="M43" s="73" t="e">
        <f t="shared" si="8"/>
        <v>#DIV/0!</v>
      </c>
      <c r="N43" s="73" t="e">
        <f t="shared" si="8"/>
        <v>#DIV/0!</v>
      </c>
      <c r="O43" s="73" t="e">
        <f t="shared" si="8"/>
        <v>#DIV/0!</v>
      </c>
      <c r="P43" s="73" t="e">
        <f t="shared" si="8"/>
        <v>#DIV/0!</v>
      </c>
      <c r="Q43" s="73" t="e">
        <f t="shared" si="8"/>
        <v>#DIV/0!</v>
      </c>
      <c r="R43" s="73" t="e">
        <f>AVERAGE(G43:Q43)</f>
        <v>#DIV/0!</v>
      </c>
      <c r="S43" s="35"/>
      <c r="T43" s="18"/>
      <c r="U43" s="74"/>
      <c r="V43" s="273" t="s">
        <v>18</v>
      </c>
      <c r="W43" s="274"/>
      <c r="X43" s="275"/>
      <c r="Y43" s="58">
        <f aca="true" t="shared" si="9" ref="Y43:AK43">AVERAGE(Y8:Y42)</f>
        <v>53.25</v>
      </c>
      <c r="Z43" s="215">
        <f t="shared" si="2"/>
        <v>2.5117924528301887</v>
      </c>
      <c r="AA43" s="73">
        <f t="shared" si="9"/>
        <v>1</v>
      </c>
      <c r="AB43" s="73">
        <f t="shared" si="9"/>
        <v>0.6666666666666666</v>
      </c>
      <c r="AC43" s="73">
        <f t="shared" si="9"/>
        <v>1</v>
      </c>
      <c r="AD43" s="73">
        <f t="shared" si="9"/>
        <v>1</v>
      </c>
      <c r="AE43" s="73">
        <f t="shared" si="9"/>
        <v>1.8999999999999997</v>
      </c>
      <c r="AF43" s="73">
        <f t="shared" si="9"/>
        <v>4</v>
      </c>
      <c r="AG43" s="73">
        <f t="shared" si="9"/>
        <v>2</v>
      </c>
      <c r="AH43" s="73">
        <f t="shared" si="9"/>
        <v>3</v>
      </c>
      <c r="AI43" s="73">
        <f t="shared" si="9"/>
        <v>4</v>
      </c>
      <c r="AJ43" s="73">
        <f t="shared" si="9"/>
        <v>3.233333333333333</v>
      </c>
      <c r="AK43" s="73">
        <f t="shared" si="9"/>
        <v>3</v>
      </c>
      <c r="AL43" s="73">
        <f>AVERAGE(Z43:AK43)</f>
        <v>2.275982704402516</v>
      </c>
      <c r="AM43" s="35"/>
      <c r="AN43" s="199"/>
      <c r="AO43" s="74"/>
    </row>
    <row r="44" spans="1:41" ht="16.5" thickBot="1">
      <c r="A44" s="74"/>
      <c r="B44" s="276" t="s">
        <v>22</v>
      </c>
      <c r="C44" s="275"/>
      <c r="D44" s="275"/>
      <c r="E44" s="112"/>
      <c r="F44" s="113" t="str">
        <f aca="true" t="shared" si="10" ref="F44:R44">IF(F43&gt;3.2,"A",IF(F43&gt;2.4,"B",IF(F43&gt;1.6,"C",IF(F43&gt;0.8,"D","E"))))</f>
        <v>C</v>
      </c>
      <c r="G44" s="113" t="str">
        <f t="shared" si="10"/>
        <v>C</v>
      </c>
      <c r="H44" s="113" t="str">
        <f t="shared" si="10"/>
        <v>E</v>
      </c>
      <c r="I44" s="113" t="e">
        <f t="shared" si="10"/>
        <v>#DIV/0!</v>
      </c>
      <c r="J44" s="113" t="e">
        <f t="shared" si="10"/>
        <v>#DIV/0!</v>
      </c>
      <c r="K44" s="113" t="e">
        <f t="shared" si="10"/>
        <v>#DIV/0!</v>
      </c>
      <c r="L44" s="113" t="e">
        <f t="shared" si="10"/>
        <v>#DIV/0!</v>
      </c>
      <c r="M44" s="113" t="e">
        <f t="shared" si="10"/>
        <v>#DIV/0!</v>
      </c>
      <c r="N44" s="113" t="e">
        <f t="shared" si="10"/>
        <v>#DIV/0!</v>
      </c>
      <c r="O44" s="113" t="e">
        <f t="shared" si="10"/>
        <v>#DIV/0!</v>
      </c>
      <c r="P44" s="113" t="e">
        <f t="shared" si="10"/>
        <v>#DIV/0!</v>
      </c>
      <c r="Q44" s="113" t="e">
        <f t="shared" si="10"/>
        <v>#DIV/0!</v>
      </c>
      <c r="R44" s="113" t="e">
        <f t="shared" si="10"/>
        <v>#DIV/0!</v>
      </c>
      <c r="S44" s="36"/>
      <c r="T44" s="19"/>
      <c r="U44" s="74"/>
      <c r="V44" s="276" t="s">
        <v>22</v>
      </c>
      <c r="W44" s="275"/>
      <c r="X44" s="275"/>
      <c r="Y44" s="115"/>
      <c r="Z44" s="113" t="str">
        <f aca="true" t="shared" si="11" ref="Z44:AL44">IF(Z43&gt;3.2,"A",IF(Z43&gt;2.4,"B",IF(Z43&gt;1.6,"C",IF(Z43&gt;0.8,"D","E"))))</f>
        <v>B</v>
      </c>
      <c r="AA44" s="113" t="str">
        <f t="shared" si="11"/>
        <v>D</v>
      </c>
      <c r="AB44" s="113" t="str">
        <f t="shared" si="11"/>
        <v>E</v>
      </c>
      <c r="AC44" s="113" t="str">
        <f t="shared" si="11"/>
        <v>D</v>
      </c>
      <c r="AD44" s="113" t="str">
        <f t="shared" si="11"/>
        <v>D</v>
      </c>
      <c r="AE44" s="113" t="str">
        <f t="shared" si="11"/>
        <v>C</v>
      </c>
      <c r="AF44" s="113" t="str">
        <f t="shared" si="11"/>
        <v>A</v>
      </c>
      <c r="AG44" s="113" t="str">
        <f t="shared" si="11"/>
        <v>C</v>
      </c>
      <c r="AH44" s="113" t="str">
        <f t="shared" si="11"/>
        <v>B</v>
      </c>
      <c r="AI44" s="113" t="str">
        <f t="shared" si="11"/>
        <v>A</v>
      </c>
      <c r="AJ44" s="113" t="str">
        <f t="shared" si="11"/>
        <v>A</v>
      </c>
      <c r="AK44" s="113" t="str">
        <f t="shared" si="11"/>
        <v>B</v>
      </c>
      <c r="AL44" s="113" t="str">
        <f t="shared" si="11"/>
        <v>C</v>
      </c>
      <c r="AM44" s="36"/>
      <c r="AN44" s="19"/>
      <c r="AO44" s="74"/>
    </row>
    <row r="45" spans="1:41" ht="16.5" thickBot="1">
      <c r="A45" s="74"/>
      <c r="B45" s="65"/>
      <c r="C45" s="65"/>
      <c r="D45" s="65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7"/>
      <c r="S45" s="36"/>
      <c r="T45" s="19"/>
      <c r="U45" s="74"/>
      <c r="V45" s="263" t="s">
        <v>23</v>
      </c>
      <c r="W45" s="263"/>
      <c r="X45" s="264"/>
      <c r="Y45" s="60"/>
      <c r="Z45" s="200">
        <f aca="true" t="shared" si="12" ref="Z45:AI45">(Z43-F43)*100/4</f>
        <v>5.011792452830188</v>
      </c>
      <c r="AA45" s="200">
        <f t="shared" si="12"/>
        <v>-20</v>
      </c>
      <c r="AB45" s="200">
        <f t="shared" si="12"/>
        <v>-3.3333333333333353</v>
      </c>
      <c r="AC45" s="200" t="e">
        <f t="shared" si="12"/>
        <v>#DIV/0!</v>
      </c>
      <c r="AD45" s="200" t="e">
        <f t="shared" si="12"/>
        <v>#DIV/0!</v>
      </c>
      <c r="AE45" s="201" t="e">
        <f t="shared" si="12"/>
        <v>#DIV/0!</v>
      </c>
      <c r="AF45" s="202" t="e">
        <f t="shared" si="12"/>
        <v>#DIV/0!</v>
      </c>
      <c r="AG45" s="200" t="e">
        <f t="shared" si="12"/>
        <v>#DIV/0!</v>
      </c>
      <c r="AH45" s="200" t="e">
        <f t="shared" si="12"/>
        <v>#DIV/0!</v>
      </c>
      <c r="AI45" s="200" t="e">
        <f t="shared" si="12"/>
        <v>#DIV/0!</v>
      </c>
      <c r="AJ45" s="200" t="e">
        <f>(AJ43-P43)*100/4</f>
        <v>#DIV/0!</v>
      </c>
      <c r="AK45" s="201" t="e">
        <f>(AK43-Q43)*100/4</f>
        <v>#DIV/0!</v>
      </c>
      <c r="AL45" s="203" t="e">
        <f>(AL43-R43)*100/4</f>
        <v>#DIV/0!</v>
      </c>
      <c r="AM45" s="36"/>
      <c r="AN45" s="19"/>
      <c r="AO45" s="74"/>
    </row>
    <row r="46" spans="1:41" ht="16.5" thickBot="1">
      <c r="A46" s="74"/>
      <c r="B46" s="74"/>
      <c r="C46" s="74"/>
      <c r="D46" s="3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19"/>
      <c r="S46" s="19"/>
      <c r="T46" s="18"/>
      <c r="U46" s="74"/>
      <c r="V46" s="74"/>
      <c r="W46" s="74"/>
      <c r="X46" s="31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24"/>
      <c r="AM46" s="19"/>
      <c r="AN46" s="18"/>
      <c r="AO46" s="74"/>
    </row>
    <row r="47" spans="1:41" ht="15" customHeight="1">
      <c r="A47" s="74"/>
      <c r="B47" s="270" t="s">
        <v>29</v>
      </c>
      <c r="C47" s="79" t="s">
        <v>24</v>
      </c>
      <c r="D47" s="79"/>
      <c r="E47" s="79"/>
      <c r="F47" s="79"/>
      <c r="G47" s="79"/>
      <c r="H47" s="79"/>
      <c r="I47" s="79"/>
      <c r="J47" s="80"/>
      <c r="K47" s="83"/>
      <c r="L47" s="83"/>
      <c r="M47" s="83"/>
      <c r="N47" s="83"/>
      <c r="O47" s="32"/>
      <c r="P47" s="168" t="s">
        <v>31</v>
      </c>
      <c r="Q47" s="169"/>
      <c r="R47" s="82" t="s">
        <v>35</v>
      </c>
      <c r="S47" s="83"/>
      <c r="T47" s="83"/>
      <c r="U47" s="74"/>
      <c r="V47" s="270" t="s">
        <v>29</v>
      </c>
      <c r="W47" s="79" t="s">
        <v>24</v>
      </c>
      <c r="X47" s="79"/>
      <c r="Y47" s="79"/>
      <c r="Z47" s="79"/>
      <c r="AA47" s="79"/>
      <c r="AB47" s="79"/>
      <c r="AC47" s="79"/>
      <c r="AD47" s="80"/>
      <c r="AE47" s="83"/>
      <c r="AF47" s="83"/>
      <c r="AG47" s="83"/>
      <c r="AH47" s="83"/>
      <c r="AI47" s="32"/>
      <c r="AJ47" s="168" t="s">
        <v>31</v>
      </c>
      <c r="AK47" s="169"/>
      <c r="AL47" s="33" t="s">
        <v>35</v>
      </c>
      <c r="AM47" s="83"/>
      <c r="AN47" s="83"/>
      <c r="AO47" s="74"/>
    </row>
    <row r="48" spans="1:41" ht="15" customHeight="1">
      <c r="A48" s="74"/>
      <c r="B48" s="271"/>
      <c r="C48" s="83" t="s">
        <v>26</v>
      </c>
      <c r="D48" s="83"/>
      <c r="E48" s="83"/>
      <c r="F48" s="83"/>
      <c r="G48" s="83"/>
      <c r="H48" s="83"/>
      <c r="I48" s="83"/>
      <c r="J48" s="84"/>
      <c r="K48" s="83"/>
      <c r="L48" s="83"/>
      <c r="M48" s="83"/>
      <c r="N48" s="83"/>
      <c r="O48" s="44"/>
      <c r="P48" s="33" t="s">
        <v>32</v>
      </c>
      <c r="Q48" s="33"/>
      <c r="R48" s="82" t="s">
        <v>34</v>
      </c>
      <c r="S48" s="83"/>
      <c r="T48" s="83"/>
      <c r="U48" s="74"/>
      <c r="V48" s="271"/>
      <c r="W48" s="83" t="s">
        <v>26</v>
      </c>
      <c r="X48" s="83"/>
      <c r="Y48" s="83"/>
      <c r="Z48" s="83"/>
      <c r="AA48" s="83"/>
      <c r="AB48" s="83"/>
      <c r="AC48" s="83"/>
      <c r="AD48" s="84"/>
      <c r="AE48" s="83"/>
      <c r="AF48" s="83"/>
      <c r="AG48" s="83"/>
      <c r="AH48" s="83"/>
      <c r="AI48" s="44"/>
      <c r="AJ48" s="33" t="s">
        <v>32</v>
      </c>
      <c r="AK48" s="33"/>
      <c r="AL48" s="33" t="s">
        <v>34</v>
      </c>
      <c r="AM48" s="83"/>
      <c r="AN48" s="83"/>
      <c r="AO48" s="74"/>
    </row>
    <row r="49" spans="1:41" ht="15">
      <c r="A49" s="74"/>
      <c r="B49" s="271"/>
      <c r="C49" s="83" t="s">
        <v>25</v>
      </c>
      <c r="D49" s="83"/>
      <c r="E49" s="83"/>
      <c r="F49" s="83"/>
      <c r="G49" s="83"/>
      <c r="H49" s="83"/>
      <c r="I49" s="83"/>
      <c r="J49" s="84"/>
      <c r="K49" s="83"/>
      <c r="L49" s="83"/>
      <c r="M49" s="83"/>
      <c r="N49" s="83"/>
      <c r="O49" s="34"/>
      <c r="P49" s="33" t="s">
        <v>33</v>
      </c>
      <c r="Q49" s="33"/>
      <c r="R49" s="82" t="s">
        <v>36</v>
      </c>
      <c r="S49" s="83"/>
      <c r="T49" s="83"/>
      <c r="U49" s="74"/>
      <c r="V49" s="271"/>
      <c r="W49" s="83" t="s">
        <v>25</v>
      </c>
      <c r="X49" s="83"/>
      <c r="Y49" s="83"/>
      <c r="Z49" s="83"/>
      <c r="AA49" s="83"/>
      <c r="AB49" s="83"/>
      <c r="AC49" s="83"/>
      <c r="AD49" s="84"/>
      <c r="AE49" s="83"/>
      <c r="AF49" s="83"/>
      <c r="AG49" s="83"/>
      <c r="AH49" s="83"/>
      <c r="AI49" s="34"/>
      <c r="AJ49" s="33" t="s">
        <v>33</v>
      </c>
      <c r="AK49" s="33"/>
      <c r="AL49" s="33" t="s">
        <v>36</v>
      </c>
      <c r="AM49" s="83"/>
      <c r="AN49" s="83"/>
      <c r="AO49" s="74"/>
    </row>
    <row r="50" spans="1:41" ht="15">
      <c r="A50" s="74"/>
      <c r="B50" s="271"/>
      <c r="C50" s="83" t="s">
        <v>28</v>
      </c>
      <c r="D50" s="83"/>
      <c r="E50" s="83"/>
      <c r="F50" s="83"/>
      <c r="G50" s="83"/>
      <c r="H50" s="83"/>
      <c r="I50" s="83"/>
      <c r="J50" s="84"/>
      <c r="K50" s="83"/>
      <c r="L50" s="83"/>
      <c r="M50" s="83"/>
      <c r="N50" s="83"/>
      <c r="O50" s="83"/>
      <c r="P50" s="74"/>
      <c r="Q50" s="74"/>
      <c r="S50" s="83"/>
      <c r="T50" s="83"/>
      <c r="U50" s="74"/>
      <c r="V50" s="271"/>
      <c r="W50" s="83" t="s">
        <v>28</v>
      </c>
      <c r="X50" s="83"/>
      <c r="Y50" s="83"/>
      <c r="Z50" s="83"/>
      <c r="AA50" s="83"/>
      <c r="AB50" s="83"/>
      <c r="AC50" s="83"/>
      <c r="AD50" s="84"/>
      <c r="AE50" s="83"/>
      <c r="AF50" s="83"/>
      <c r="AG50" s="83"/>
      <c r="AH50" s="83"/>
      <c r="AI50" s="74"/>
      <c r="AJ50" s="74"/>
      <c r="AK50" s="74"/>
      <c r="AL50" s="74"/>
      <c r="AM50" s="83"/>
      <c r="AN50" s="83"/>
      <c r="AO50" s="74"/>
    </row>
    <row r="51" spans="1:41" ht="15.75" thickBot="1">
      <c r="A51" s="74"/>
      <c r="B51" s="272"/>
      <c r="C51" s="87" t="s">
        <v>27</v>
      </c>
      <c r="D51" s="87"/>
      <c r="E51" s="87"/>
      <c r="F51" s="87"/>
      <c r="G51" s="87"/>
      <c r="H51" s="87"/>
      <c r="I51" s="87"/>
      <c r="J51" s="88"/>
      <c r="K51" s="83"/>
      <c r="L51" s="83"/>
      <c r="M51" s="83"/>
      <c r="N51" s="83"/>
      <c r="O51" s="83"/>
      <c r="P51" s="74"/>
      <c r="Q51" s="74"/>
      <c r="S51" s="83"/>
      <c r="T51" s="83"/>
      <c r="U51" s="74"/>
      <c r="V51" s="272"/>
      <c r="W51" s="87" t="s">
        <v>27</v>
      </c>
      <c r="X51" s="87"/>
      <c r="Y51" s="87"/>
      <c r="Z51" s="87"/>
      <c r="AA51" s="87"/>
      <c r="AB51" s="87"/>
      <c r="AC51" s="87"/>
      <c r="AD51" s="88"/>
      <c r="AE51" s="83"/>
      <c r="AF51" s="83"/>
      <c r="AG51" s="83"/>
      <c r="AH51" s="83"/>
      <c r="AI51" s="74"/>
      <c r="AJ51" s="74"/>
      <c r="AK51" s="74"/>
      <c r="AL51" s="74"/>
      <c r="AM51" s="83"/>
      <c r="AN51" s="83"/>
      <c r="AO51" s="74"/>
    </row>
    <row r="52" spans="1:41" ht="1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S52" s="83"/>
      <c r="T52" s="83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83"/>
      <c r="AN52" s="83"/>
      <c r="AO52" s="74"/>
    </row>
    <row r="53" spans="5:38" s="74" customFormat="1" ht="98.25">
      <c r="E53" s="97" t="s">
        <v>61</v>
      </c>
      <c r="F53" s="97" t="s">
        <v>60</v>
      </c>
      <c r="G53" s="97" t="s">
        <v>75</v>
      </c>
      <c r="H53" s="97" t="s">
        <v>47</v>
      </c>
      <c r="I53" s="97" t="s">
        <v>71</v>
      </c>
      <c r="J53" s="97" t="s">
        <v>70</v>
      </c>
      <c r="K53" s="100" t="s">
        <v>48</v>
      </c>
      <c r="L53" s="97" t="s">
        <v>49</v>
      </c>
      <c r="M53" s="97" t="s">
        <v>72</v>
      </c>
      <c r="N53" s="97" t="s">
        <v>73</v>
      </c>
      <c r="O53" s="97" t="s">
        <v>77</v>
      </c>
      <c r="P53" s="100" t="s">
        <v>50</v>
      </c>
      <c r="Q53" s="100" t="s">
        <v>51</v>
      </c>
      <c r="R53" s="101" t="s">
        <v>52</v>
      </c>
      <c r="Y53" s="97" t="s">
        <v>61</v>
      </c>
      <c r="Z53" s="97" t="s">
        <v>60</v>
      </c>
      <c r="AA53" s="97" t="s">
        <v>75</v>
      </c>
      <c r="AB53" s="97" t="s">
        <v>47</v>
      </c>
      <c r="AC53" s="97" t="s">
        <v>71</v>
      </c>
      <c r="AD53" s="97" t="s">
        <v>70</v>
      </c>
      <c r="AE53" s="100" t="s">
        <v>48</v>
      </c>
      <c r="AF53" s="97" t="s">
        <v>49</v>
      </c>
      <c r="AG53" s="97" t="s">
        <v>72</v>
      </c>
      <c r="AH53" s="97" t="s">
        <v>73</v>
      </c>
      <c r="AI53" s="97" t="s">
        <v>77</v>
      </c>
      <c r="AJ53" s="100" t="s">
        <v>50</v>
      </c>
      <c r="AK53" s="100" t="s">
        <v>51</v>
      </c>
      <c r="AL53" s="101" t="s">
        <v>52</v>
      </c>
    </row>
    <row r="54" spans="5:38" s="74" customFormat="1" ht="15.75" thickBot="1">
      <c r="E54" s="166">
        <f>+E43</f>
        <v>49</v>
      </c>
      <c r="F54" s="166">
        <f aca="true" t="shared" si="13" ref="F54:R54">+F43</f>
        <v>2.311320754716981</v>
      </c>
      <c r="G54" s="166">
        <f t="shared" si="13"/>
        <v>1.8</v>
      </c>
      <c r="H54" s="166">
        <f t="shared" si="13"/>
        <v>0.8</v>
      </c>
      <c r="I54" s="166" t="e">
        <f t="shared" si="13"/>
        <v>#DIV/0!</v>
      </c>
      <c r="J54" s="166" t="e">
        <f t="shared" si="13"/>
        <v>#DIV/0!</v>
      </c>
      <c r="K54" s="166" t="e">
        <f t="shared" si="13"/>
        <v>#DIV/0!</v>
      </c>
      <c r="L54" s="166" t="e">
        <f t="shared" si="13"/>
        <v>#DIV/0!</v>
      </c>
      <c r="M54" s="166" t="e">
        <f t="shared" si="13"/>
        <v>#DIV/0!</v>
      </c>
      <c r="N54" s="166" t="e">
        <f t="shared" si="13"/>
        <v>#DIV/0!</v>
      </c>
      <c r="O54" s="166" t="e">
        <f t="shared" si="13"/>
        <v>#DIV/0!</v>
      </c>
      <c r="P54" s="166" t="e">
        <f t="shared" si="13"/>
        <v>#DIV/0!</v>
      </c>
      <c r="Q54" s="166" t="e">
        <f t="shared" si="13"/>
        <v>#DIV/0!</v>
      </c>
      <c r="R54" s="166" t="e">
        <f t="shared" si="13"/>
        <v>#DIV/0!</v>
      </c>
      <c r="X54" s="83"/>
      <c r="Y54" s="105">
        <f>+Y43</f>
        <v>53.25</v>
      </c>
      <c r="Z54" s="105">
        <f aca="true" t="shared" si="14" ref="Z54:AL54">+Z43</f>
        <v>2.5117924528301887</v>
      </c>
      <c r="AA54" s="105">
        <f>+AA43</f>
        <v>1</v>
      </c>
      <c r="AB54" s="105">
        <f t="shared" si="14"/>
        <v>0.6666666666666666</v>
      </c>
      <c r="AC54" s="105">
        <f t="shared" si="14"/>
        <v>1</v>
      </c>
      <c r="AD54" s="105">
        <f t="shared" si="14"/>
        <v>1</v>
      </c>
      <c r="AE54" s="105">
        <f t="shared" si="14"/>
        <v>1.8999999999999997</v>
      </c>
      <c r="AF54" s="105">
        <f t="shared" si="14"/>
        <v>4</v>
      </c>
      <c r="AG54" s="105">
        <f t="shared" si="14"/>
        <v>2</v>
      </c>
      <c r="AH54" s="105">
        <f t="shared" si="14"/>
        <v>3</v>
      </c>
      <c r="AI54" s="105">
        <f t="shared" si="14"/>
        <v>4</v>
      </c>
      <c r="AJ54" s="105">
        <f t="shared" si="14"/>
        <v>3.233333333333333</v>
      </c>
      <c r="AK54" s="105">
        <f t="shared" si="14"/>
        <v>3</v>
      </c>
      <c r="AL54" s="105">
        <f t="shared" si="14"/>
        <v>2.275982704402516</v>
      </c>
    </row>
    <row r="55" spans="5:38" s="74" customFormat="1" ht="15">
      <c r="E55" s="137" t="e">
        <f>IF(E54&gt;=0,IF(E54&lt;=1.6,E54,NA()))</f>
        <v>#N/A</v>
      </c>
      <c r="F55" s="137" t="e">
        <f aca="true" t="shared" si="15" ref="F55:R55">IF(F54&gt;=0,IF(F54&lt;=1.6,F54,NA()))</f>
        <v>#N/A</v>
      </c>
      <c r="G55" s="137" t="e">
        <f>IF(G54&gt;=0,IF(G54&lt;=1.6,G54,NA()))</f>
        <v>#N/A</v>
      </c>
      <c r="H55" s="137">
        <f t="shared" si="15"/>
        <v>0.8</v>
      </c>
      <c r="I55" s="137" t="e">
        <f t="shared" si="15"/>
        <v>#DIV/0!</v>
      </c>
      <c r="J55" s="137" t="e">
        <f t="shared" si="15"/>
        <v>#DIV/0!</v>
      </c>
      <c r="K55" s="137" t="e">
        <f t="shared" si="15"/>
        <v>#DIV/0!</v>
      </c>
      <c r="L55" s="137" t="e">
        <f t="shared" si="15"/>
        <v>#DIV/0!</v>
      </c>
      <c r="M55" s="137" t="e">
        <f t="shared" si="15"/>
        <v>#DIV/0!</v>
      </c>
      <c r="N55" s="137" t="e">
        <f t="shared" si="15"/>
        <v>#DIV/0!</v>
      </c>
      <c r="O55" s="137" t="e">
        <f t="shared" si="15"/>
        <v>#DIV/0!</v>
      </c>
      <c r="P55" s="137" t="e">
        <f t="shared" si="15"/>
        <v>#DIV/0!</v>
      </c>
      <c r="Q55" s="137" t="e">
        <f t="shared" si="15"/>
        <v>#DIV/0!</v>
      </c>
      <c r="R55" s="137" t="e">
        <f t="shared" si="15"/>
        <v>#DIV/0!</v>
      </c>
      <c r="X55" s="83"/>
      <c r="Y55" s="137" t="e">
        <f>IF(Y54&gt;=0,IF(Y54&lt;=1.6,Y54,NA()))</f>
        <v>#N/A</v>
      </c>
      <c r="Z55" s="137" t="e">
        <f aca="true" t="shared" si="16" ref="Z55:AL55">IF(Z54&gt;=0,IF(Z54&lt;=1.6,Z54,NA()))</f>
        <v>#N/A</v>
      </c>
      <c r="AA55" s="137">
        <f>IF(AA54&gt;=0,IF(AA54&lt;=1.6,AA54,NA()))</f>
        <v>1</v>
      </c>
      <c r="AB55" s="137">
        <f t="shared" si="16"/>
        <v>0.6666666666666666</v>
      </c>
      <c r="AC55" s="137">
        <f t="shared" si="16"/>
        <v>1</v>
      </c>
      <c r="AD55" s="137">
        <f t="shared" si="16"/>
        <v>1</v>
      </c>
      <c r="AE55" s="137" t="e">
        <f t="shared" si="16"/>
        <v>#N/A</v>
      </c>
      <c r="AF55" s="137" t="e">
        <f t="shared" si="16"/>
        <v>#N/A</v>
      </c>
      <c r="AG55" s="137" t="e">
        <f t="shared" si="16"/>
        <v>#N/A</v>
      </c>
      <c r="AH55" s="137" t="e">
        <f t="shared" si="16"/>
        <v>#N/A</v>
      </c>
      <c r="AI55" s="137" t="e">
        <f t="shared" si="16"/>
        <v>#N/A</v>
      </c>
      <c r="AJ55" s="137" t="e">
        <f t="shared" si="16"/>
        <v>#N/A</v>
      </c>
      <c r="AK55" s="137" t="e">
        <f t="shared" si="16"/>
        <v>#N/A</v>
      </c>
      <c r="AL55" s="137" t="e">
        <f t="shared" si="16"/>
        <v>#N/A</v>
      </c>
    </row>
    <row r="56" spans="5:38" s="74" customFormat="1" ht="15">
      <c r="E56" s="140" t="e">
        <f>IF(E54&gt;1.6,IF(E54&lt;=2.4,E54,NA()))</f>
        <v>#N/A</v>
      </c>
      <c r="F56" s="140">
        <f aca="true" t="shared" si="17" ref="F56:R56">IF(F54&gt;1.6,IF(F54&lt;=2.4,F54,NA()))</f>
        <v>2.311320754716981</v>
      </c>
      <c r="G56" s="140">
        <f>IF(G54&gt;1.6,IF(G54&lt;=2.4,G54,NA()))</f>
        <v>1.8</v>
      </c>
      <c r="H56" s="140" t="b">
        <f t="shared" si="17"/>
        <v>0</v>
      </c>
      <c r="I56" s="140" t="e">
        <f t="shared" si="17"/>
        <v>#DIV/0!</v>
      </c>
      <c r="J56" s="140" t="e">
        <f t="shared" si="17"/>
        <v>#DIV/0!</v>
      </c>
      <c r="K56" s="140" t="e">
        <f t="shared" si="17"/>
        <v>#DIV/0!</v>
      </c>
      <c r="L56" s="140" t="e">
        <f t="shared" si="17"/>
        <v>#DIV/0!</v>
      </c>
      <c r="M56" s="140" t="e">
        <f t="shared" si="17"/>
        <v>#DIV/0!</v>
      </c>
      <c r="N56" s="140" t="e">
        <f t="shared" si="17"/>
        <v>#DIV/0!</v>
      </c>
      <c r="O56" s="140" t="e">
        <f t="shared" si="17"/>
        <v>#DIV/0!</v>
      </c>
      <c r="P56" s="140" t="e">
        <f t="shared" si="17"/>
        <v>#DIV/0!</v>
      </c>
      <c r="Q56" s="140" t="e">
        <f t="shared" si="17"/>
        <v>#DIV/0!</v>
      </c>
      <c r="R56" s="140" t="e">
        <f t="shared" si="17"/>
        <v>#DIV/0!</v>
      </c>
      <c r="X56" s="83"/>
      <c r="Y56" s="140" t="e">
        <f>IF(Y54&gt;1.6,IF(Y54&lt;=2.4,Y54,NA()))</f>
        <v>#N/A</v>
      </c>
      <c r="Z56" s="140" t="e">
        <f aca="true" t="shared" si="18" ref="Z56:AL56">IF(Z54&gt;1.6,IF(Z54&lt;=2.4,Z54,NA()))</f>
        <v>#N/A</v>
      </c>
      <c r="AA56" s="140" t="b">
        <f>IF(AA54&gt;1.6,IF(AA54&lt;=2.4,AA54,NA()))</f>
        <v>0</v>
      </c>
      <c r="AB56" s="140" t="b">
        <f t="shared" si="18"/>
        <v>0</v>
      </c>
      <c r="AC56" s="140" t="b">
        <f t="shared" si="18"/>
        <v>0</v>
      </c>
      <c r="AD56" s="140" t="b">
        <f t="shared" si="18"/>
        <v>0</v>
      </c>
      <c r="AE56" s="140">
        <f t="shared" si="18"/>
        <v>1.8999999999999997</v>
      </c>
      <c r="AF56" s="140" t="e">
        <f t="shared" si="18"/>
        <v>#N/A</v>
      </c>
      <c r="AG56" s="140">
        <f t="shared" si="18"/>
        <v>2</v>
      </c>
      <c r="AH56" s="140" t="e">
        <f t="shared" si="18"/>
        <v>#N/A</v>
      </c>
      <c r="AI56" s="140" t="e">
        <f t="shared" si="18"/>
        <v>#N/A</v>
      </c>
      <c r="AJ56" s="140" t="e">
        <f t="shared" si="18"/>
        <v>#N/A</v>
      </c>
      <c r="AK56" s="140" t="e">
        <f t="shared" si="18"/>
        <v>#N/A</v>
      </c>
      <c r="AL56" s="140">
        <f t="shared" si="18"/>
        <v>2.275982704402516</v>
      </c>
    </row>
    <row r="57" spans="5:38" s="74" customFormat="1" ht="15.75" thickBot="1">
      <c r="E57" s="143" t="e">
        <f>IF(E54&gt;2.4,IF(E54&lt;=4,E54,NA()))</f>
        <v>#N/A</v>
      </c>
      <c r="F57" s="143" t="b">
        <f aca="true" t="shared" si="19" ref="F57:R57">IF(F54&gt;2.4,IF(F54&lt;=4,F54,NA()))</f>
        <v>0</v>
      </c>
      <c r="G57" s="143" t="b">
        <f>IF(G54&gt;2.4,IF(G54&lt;=4,G54,NA()))</f>
        <v>0</v>
      </c>
      <c r="H57" s="143" t="b">
        <f t="shared" si="19"/>
        <v>0</v>
      </c>
      <c r="I57" s="143" t="e">
        <f t="shared" si="19"/>
        <v>#DIV/0!</v>
      </c>
      <c r="J57" s="143" t="e">
        <f t="shared" si="19"/>
        <v>#DIV/0!</v>
      </c>
      <c r="K57" s="143" t="e">
        <f t="shared" si="19"/>
        <v>#DIV/0!</v>
      </c>
      <c r="L57" s="143" t="e">
        <f t="shared" si="19"/>
        <v>#DIV/0!</v>
      </c>
      <c r="M57" s="143" t="e">
        <f t="shared" si="19"/>
        <v>#DIV/0!</v>
      </c>
      <c r="N57" s="143" t="e">
        <f t="shared" si="19"/>
        <v>#DIV/0!</v>
      </c>
      <c r="O57" s="143" t="e">
        <f t="shared" si="19"/>
        <v>#DIV/0!</v>
      </c>
      <c r="P57" s="143" t="e">
        <f t="shared" si="19"/>
        <v>#DIV/0!</v>
      </c>
      <c r="Q57" s="143" t="e">
        <f t="shared" si="19"/>
        <v>#DIV/0!</v>
      </c>
      <c r="R57" s="143" t="e">
        <f t="shared" si="19"/>
        <v>#DIV/0!</v>
      </c>
      <c r="X57" s="83"/>
      <c r="Y57" s="143" t="e">
        <f>IF(Y54&gt;2.4,IF(Y54&lt;=4,Y54,NA()))</f>
        <v>#N/A</v>
      </c>
      <c r="Z57" s="143">
        <f aca="true" t="shared" si="20" ref="Z57:AL57">IF(Z54&gt;2.4,IF(Z54&lt;=4,Z54,NA()))</f>
        <v>2.5117924528301887</v>
      </c>
      <c r="AA57" s="143" t="b">
        <f>IF(AA54&gt;2.4,IF(AA54&lt;=4,AA54,NA()))</f>
        <v>0</v>
      </c>
      <c r="AB57" s="143" t="b">
        <f t="shared" si="20"/>
        <v>0</v>
      </c>
      <c r="AC57" s="143" t="b">
        <f t="shared" si="20"/>
        <v>0</v>
      </c>
      <c r="AD57" s="143" t="b">
        <f t="shared" si="20"/>
        <v>0</v>
      </c>
      <c r="AE57" s="143" t="b">
        <f t="shared" si="20"/>
        <v>0</v>
      </c>
      <c r="AF57" s="143">
        <f t="shared" si="20"/>
        <v>4</v>
      </c>
      <c r="AG57" s="143" t="b">
        <f t="shared" si="20"/>
        <v>0</v>
      </c>
      <c r="AH57" s="143">
        <f t="shared" si="20"/>
        <v>3</v>
      </c>
      <c r="AI57" s="143">
        <f t="shared" si="20"/>
        <v>4</v>
      </c>
      <c r="AJ57" s="143">
        <f t="shared" si="20"/>
        <v>3.233333333333333</v>
      </c>
      <c r="AK57" s="143">
        <f t="shared" si="20"/>
        <v>3</v>
      </c>
      <c r="AL57" s="143" t="b">
        <f t="shared" si="20"/>
        <v>0</v>
      </c>
    </row>
    <row r="82" ht="24.75" customHeight="1"/>
    <row r="90" spans="4:7" ht="15">
      <c r="D90" s="146" t="s">
        <v>30</v>
      </c>
      <c r="E90" s="147" t="s">
        <v>54</v>
      </c>
      <c r="F90" s="148" t="s">
        <v>34</v>
      </c>
      <c r="G90" s="149" t="s">
        <v>35</v>
      </c>
    </row>
    <row r="91" spans="24:27" ht="24.75" customHeight="1">
      <c r="X91" s="108" t="s">
        <v>57</v>
      </c>
      <c r="Y91" s="102" t="e">
        <f>+R44</f>
        <v>#DIV/0!</v>
      </c>
      <c r="Z91" s="106" t="s">
        <v>38</v>
      </c>
      <c r="AA91" s="102" t="str">
        <f>+AL44</f>
        <v>C</v>
      </c>
    </row>
    <row r="92" spans="24:27" ht="15">
      <c r="X92" s="33" t="s">
        <v>55</v>
      </c>
      <c r="Y92" s="107" t="e">
        <f>+AL45</f>
        <v>#DIV/0!</v>
      </c>
      <c r="Z92" s="176" t="s">
        <v>53</v>
      </c>
      <c r="AA92" s="174"/>
    </row>
  </sheetData>
  <sheetProtection password="8B15" sheet="1" objects="1" scenarios="1" selectLockedCells="1"/>
  <mergeCells count="20">
    <mergeCell ref="G3:J3"/>
    <mergeCell ref="D2:E2"/>
    <mergeCell ref="AE2:AH2"/>
    <mergeCell ref="J2:M2"/>
    <mergeCell ref="X2:Y2"/>
    <mergeCell ref="AA3:AD3"/>
    <mergeCell ref="B47:B51"/>
    <mergeCell ref="V47:V51"/>
    <mergeCell ref="B43:D43"/>
    <mergeCell ref="B44:D44"/>
    <mergeCell ref="V43:X43"/>
    <mergeCell ref="V44:X44"/>
    <mergeCell ref="E4:Q4"/>
    <mergeCell ref="V45:X45"/>
    <mergeCell ref="E5:K5"/>
    <mergeCell ref="Y4:AK4"/>
    <mergeCell ref="Y5:AE5"/>
    <mergeCell ref="E6:F6"/>
    <mergeCell ref="Y6:Z6"/>
    <mergeCell ref="AF5:AK5"/>
  </mergeCells>
  <conditionalFormatting sqref="E43:R43 Y43:AL43">
    <cfRule type="cellIs" priority="167" dxfId="198" operator="between" stopIfTrue="1">
      <formula>1.61</formula>
      <formula>2.4</formula>
    </cfRule>
    <cfRule type="cellIs" priority="168" dxfId="199" operator="between" stopIfTrue="1">
      <formula>0</formula>
      <formula>1.6</formula>
    </cfRule>
    <cfRule type="cellIs" priority="169" dxfId="200" operator="between" stopIfTrue="1">
      <formula>2.41</formula>
      <formula>4</formula>
    </cfRule>
  </conditionalFormatting>
  <conditionalFormatting sqref="AL53 R53 R7:R43 AL7:AL43">
    <cfRule type="cellIs" priority="164" dxfId="198" operator="between" stopIfTrue="1">
      <formula>1.600000000001</formula>
      <formula>2.4</formula>
    </cfRule>
    <cfRule type="cellIs" priority="165" dxfId="200" operator="between" stopIfTrue="1">
      <formula>2.4000000000001</formula>
      <formula>4</formula>
    </cfRule>
    <cfRule type="cellIs" priority="166" dxfId="199" operator="between" stopIfTrue="1">
      <formula>0</formula>
      <formula>1.6</formula>
    </cfRule>
  </conditionalFormatting>
  <conditionalFormatting sqref="AA91 Y91 Y44:AL44 E44:R44">
    <cfRule type="containsText" priority="141" dxfId="1" operator="containsText" text="A">
      <formula>NOT(ISERROR(SEARCH("A",E44)))</formula>
    </cfRule>
    <cfRule type="containsText" priority="142" dxfId="1" operator="containsText" text="B">
      <formula>NOT(ISERROR(SEARCH("B",E44)))</formula>
    </cfRule>
    <cfRule type="containsText" priority="143" dxfId="0" operator="containsText" text="C">
      <formula>NOT(ISERROR(SEARCH("C",E44)))</formula>
    </cfRule>
    <cfRule type="containsText" priority="144" dxfId="16" operator="containsText" text="D">
      <formula>NOT(ISERROR(SEARCH("D",E44)))</formula>
    </cfRule>
    <cfRule type="containsText" priority="145" dxfId="16" operator="containsText" text="E">
      <formula>NOT(ISERROR(SEARCH("E",E44)))</formula>
    </cfRule>
  </conditionalFormatting>
  <conditionalFormatting sqref="R43">
    <cfRule type="cellIs" priority="102" dxfId="198" operator="between" stopIfTrue="1">
      <formula>1.61</formula>
      <formula>2.4</formula>
    </cfRule>
    <cfRule type="cellIs" priority="103" dxfId="199" operator="between" stopIfTrue="1">
      <formula>0</formula>
      <formula>1.6</formula>
    </cfRule>
    <cfRule type="cellIs" priority="104" dxfId="200" operator="between" stopIfTrue="1">
      <formula>2.41</formula>
      <formula>4</formula>
    </cfRule>
  </conditionalFormatting>
  <conditionalFormatting sqref="R43">
    <cfRule type="cellIs" priority="99" dxfId="198" operator="between" stopIfTrue="1">
      <formula>1.61</formula>
      <formula>2.4</formula>
    </cfRule>
    <cfRule type="cellIs" priority="100" dxfId="199" operator="between" stopIfTrue="1">
      <formula>0</formula>
      <formula>1.6</formula>
    </cfRule>
    <cfRule type="cellIs" priority="101" dxfId="200" operator="between" stopIfTrue="1">
      <formula>2.41</formula>
      <formula>4</formula>
    </cfRule>
  </conditionalFormatting>
  <conditionalFormatting sqref="R43">
    <cfRule type="cellIs" priority="96" dxfId="198" operator="between" stopIfTrue="1">
      <formula>1.61</formula>
      <formula>2.4</formula>
    </cfRule>
    <cfRule type="cellIs" priority="97" dxfId="200" operator="between" stopIfTrue="1">
      <formula>2.41</formula>
      <formula>4</formula>
    </cfRule>
    <cfRule type="cellIs" priority="98" dxfId="199" operator="between" stopIfTrue="1">
      <formula>0</formula>
      <formula>1.6</formula>
    </cfRule>
  </conditionalFormatting>
  <conditionalFormatting sqref="F8:Q42">
    <cfRule type="cellIs" priority="93" dxfId="198" operator="between" stopIfTrue="1">
      <formula>1.61</formula>
      <formula>2.4</formula>
    </cfRule>
    <cfRule type="cellIs" priority="94" dxfId="199" operator="between" stopIfTrue="1">
      <formula>0</formula>
      <formula>1.6</formula>
    </cfRule>
    <cfRule type="cellIs" priority="95" dxfId="200" operator="between" stopIfTrue="1">
      <formula>2.41</formula>
      <formula>4</formula>
    </cfRule>
  </conditionalFormatting>
  <conditionalFormatting sqref="Z8:AK42">
    <cfRule type="cellIs" priority="90" dxfId="198" operator="between" stopIfTrue="1">
      <formula>1.61</formula>
      <formula>2.4</formula>
    </cfRule>
    <cfRule type="cellIs" priority="91" dxfId="199" operator="between" stopIfTrue="1">
      <formula>0</formula>
      <formula>1.6</formula>
    </cfRule>
    <cfRule type="cellIs" priority="92" dxfId="200" operator="between" stopIfTrue="1">
      <formula>2.41</formula>
      <formula>4</formula>
    </cfRule>
  </conditionalFormatting>
  <conditionalFormatting sqref="AM8:AM42">
    <cfRule type="containsText" priority="85" dxfId="2" operator="containsText" text="A">
      <formula>NOT(ISERROR(SEARCH("A",AM8)))</formula>
    </cfRule>
    <cfRule type="containsText" priority="86" dxfId="1" operator="containsText" text="B">
      <formula>NOT(ISERROR(SEARCH("B",AM8)))</formula>
    </cfRule>
    <cfRule type="containsText" priority="87" dxfId="0" operator="containsText" text="C">
      <formula>NOT(ISERROR(SEARCH("C",AM8)))</formula>
    </cfRule>
    <cfRule type="containsText" priority="88" dxfId="16" operator="containsText" text="D">
      <formula>NOT(ISERROR(SEARCH("D",AM8)))</formula>
    </cfRule>
    <cfRule type="containsText" priority="89" dxfId="13" operator="containsText" text="E">
      <formula>NOT(ISERROR(SEARCH("E",AM8)))</formula>
    </cfRule>
  </conditionalFormatting>
  <conditionalFormatting sqref="S8:S42">
    <cfRule type="containsText" priority="80" dxfId="2" operator="containsText" text="A">
      <formula>NOT(ISERROR(SEARCH("A",S8)))</formula>
    </cfRule>
    <cfRule type="containsText" priority="81" dxfId="1" operator="containsText" text="B">
      <formula>NOT(ISERROR(SEARCH("B",S8)))</formula>
    </cfRule>
    <cfRule type="containsText" priority="82" dxfId="0" operator="containsText" text="C">
      <formula>NOT(ISERROR(SEARCH("C",S8)))</formula>
    </cfRule>
    <cfRule type="containsText" priority="83" dxfId="16" operator="containsText" text="D">
      <formula>NOT(ISERROR(SEARCH("D",S8)))</formula>
    </cfRule>
    <cfRule type="containsText" priority="84" dxfId="13" operator="containsText" text="E">
      <formula>NOT(ISERROR(SEARCH("E",S8)))</formula>
    </cfRule>
  </conditionalFormatting>
  <conditionalFormatting sqref="F44:R44">
    <cfRule type="containsText" priority="75" dxfId="2" operator="containsText" text="A">
      <formula>NOT(ISERROR(SEARCH("A",F44)))</formula>
    </cfRule>
    <cfRule type="containsText" priority="76" dxfId="1" operator="containsText" text="B">
      <formula>NOT(ISERROR(SEARCH("B",F44)))</formula>
    </cfRule>
    <cfRule type="containsText" priority="77" dxfId="0" operator="containsText" text="C">
      <formula>NOT(ISERROR(SEARCH("C",F44)))</formula>
    </cfRule>
    <cfRule type="containsText" priority="78" dxfId="16" operator="containsText" text="D">
      <formula>NOT(ISERROR(SEARCH("D",F44)))</formula>
    </cfRule>
    <cfRule type="containsText" priority="79" dxfId="13" operator="containsText" text="E">
      <formula>NOT(ISERROR(SEARCH("E",F44)))</formula>
    </cfRule>
  </conditionalFormatting>
  <conditionalFormatting sqref="Z44:AL44">
    <cfRule type="containsText" priority="70" dxfId="2" operator="containsText" text="A">
      <formula>NOT(ISERROR(SEARCH("A",Z44)))</formula>
    </cfRule>
    <cfRule type="containsText" priority="71" dxfId="1" operator="containsText" text="B">
      <formula>NOT(ISERROR(SEARCH("B",Z44)))</formula>
    </cfRule>
    <cfRule type="containsText" priority="72" dxfId="0" operator="containsText" text="C">
      <formula>NOT(ISERROR(SEARCH("C",Z44)))</formula>
    </cfRule>
    <cfRule type="containsText" priority="73" dxfId="16" operator="containsText" text="D">
      <formula>NOT(ISERROR(SEARCH("D",Z44)))</formula>
    </cfRule>
    <cfRule type="containsText" priority="74" dxfId="13" operator="containsText" text="E">
      <formula>NOT(ISERROR(SEARCH("E",Z44)))</formula>
    </cfRule>
  </conditionalFormatting>
  <conditionalFormatting sqref="F44:R44">
    <cfRule type="containsText" priority="65" dxfId="2" operator="containsText" text="A">
      <formula>NOT(ISERROR(SEARCH("A",F44)))</formula>
    </cfRule>
    <cfRule type="containsText" priority="66" dxfId="1" operator="containsText" text="B">
      <formula>NOT(ISERROR(SEARCH("B",F44)))</formula>
    </cfRule>
    <cfRule type="containsText" priority="67" dxfId="0" operator="containsText" text="C">
      <formula>NOT(ISERROR(SEARCH("C",F44)))</formula>
    </cfRule>
    <cfRule type="containsText" priority="68" dxfId="16" operator="containsText" text="D">
      <formula>NOT(ISERROR(SEARCH("D",F44)))</formula>
    </cfRule>
    <cfRule type="containsText" priority="69" dxfId="13" operator="containsText" text="E">
      <formula>NOT(ISERROR(SEARCH("E",F44)))</formula>
    </cfRule>
  </conditionalFormatting>
  <conditionalFormatting sqref="F8:F43">
    <cfRule type="cellIs" priority="62" dxfId="198" operator="between" stopIfTrue="1">
      <formula>1.61</formula>
      <formula>2.4</formula>
    </cfRule>
    <cfRule type="cellIs" priority="63" dxfId="199" operator="between" stopIfTrue="1">
      <formula>0</formula>
      <formula>1.6</formula>
    </cfRule>
    <cfRule type="cellIs" priority="64" dxfId="200" operator="between" stopIfTrue="1">
      <formula>2.41</formula>
      <formula>4</formula>
    </cfRule>
  </conditionalFormatting>
  <conditionalFormatting sqref="F8:F43">
    <cfRule type="cellIs" priority="57" dxfId="2" operator="between" stopIfTrue="1">
      <formula>3.20001</formula>
      <formula>4</formula>
    </cfRule>
    <cfRule type="cellIs" priority="58" dxfId="13" operator="between" stopIfTrue="1">
      <formula>0</formula>
      <formula>0.8</formula>
    </cfRule>
    <cfRule type="cellIs" priority="59" dxfId="198" operator="between" stopIfTrue="1">
      <formula>1.601</formula>
      <formula>2.4</formula>
    </cfRule>
    <cfRule type="cellIs" priority="60" dxfId="200" operator="between" stopIfTrue="1">
      <formula>2.400000001</formula>
      <formula>3.2</formula>
    </cfRule>
    <cfRule type="cellIs" priority="61" dxfId="199" operator="between" stopIfTrue="1">
      <formula>0.8001</formula>
      <formula>1.6</formula>
    </cfRule>
  </conditionalFormatting>
  <conditionalFormatting sqref="Z8:Z43">
    <cfRule type="cellIs" priority="54" dxfId="198" operator="between" stopIfTrue="1">
      <formula>1.61</formula>
      <formula>2.4</formula>
    </cfRule>
    <cfRule type="cellIs" priority="55" dxfId="199" operator="between" stopIfTrue="1">
      <formula>0</formula>
      <formula>1.6</formula>
    </cfRule>
    <cfRule type="cellIs" priority="56" dxfId="200" operator="between" stopIfTrue="1">
      <formula>2.41</formula>
      <formula>4</formula>
    </cfRule>
  </conditionalFormatting>
  <conditionalFormatting sqref="Z8:Z43">
    <cfRule type="cellIs" priority="49" dxfId="2" operator="between" stopIfTrue="1">
      <formula>3.20001</formula>
      <formula>4</formula>
    </cfRule>
    <cfRule type="cellIs" priority="50" dxfId="13" operator="between" stopIfTrue="1">
      <formula>0</formula>
      <formula>0.8</formula>
    </cfRule>
    <cfRule type="cellIs" priority="51" dxfId="198" operator="between" stopIfTrue="1">
      <formula>1.601</formula>
      <formula>2.4</formula>
    </cfRule>
    <cfRule type="cellIs" priority="52" dxfId="200" operator="between" stopIfTrue="1">
      <formula>2.400000001</formula>
      <formula>3.2</formula>
    </cfRule>
    <cfRule type="cellIs" priority="53" dxfId="199" operator="between" stopIfTrue="1">
      <formula>0.8001</formula>
      <formula>1.6</formula>
    </cfRule>
  </conditionalFormatting>
  <conditionalFormatting sqref="G8:R43">
    <cfRule type="cellIs" priority="46" dxfId="198" operator="between" stopIfTrue="1">
      <formula>1.61</formula>
      <formula>2.4</formula>
    </cfRule>
    <cfRule type="cellIs" priority="47" dxfId="199" operator="between" stopIfTrue="1">
      <formula>0</formula>
      <formula>1.6</formula>
    </cfRule>
    <cfRule type="cellIs" priority="48" dxfId="200" operator="between" stopIfTrue="1">
      <formula>2.41</formula>
      <formula>4</formula>
    </cfRule>
  </conditionalFormatting>
  <conditionalFormatting sqref="G8:R43">
    <cfRule type="cellIs" priority="43" dxfId="198" operator="between" stopIfTrue="1">
      <formula>1.61</formula>
      <formula>2.4</formula>
    </cfRule>
    <cfRule type="cellIs" priority="44" dxfId="199" operator="between" stopIfTrue="1">
      <formula>0</formula>
      <formula>1.6</formula>
    </cfRule>
    <cfRule type="cellIs" priority="45" dxfId="200" operator="between" stopIfTrue="1">
      <formula>2.41</formula>
      <formula>4</formula>
    </cfRule>
  </conditionalFormatting>
  <conditionalFormatting sqref="G8:R43">
    <cfRule type="cellIs" priority="40" dxfId="198" operator="between" stopIfTrue="1">
      <formula>1.61</formula>
      <formula>2.4</formula>
    </cfRule>
    <cfRule type="cellIs" priority="41" dxfId="199" operator="between" stopIfTrue="1">
      <formula>0</formula>
      <formula>1.6</formula>
    </cfRule>
    <cfRule type="cellIs" priority="42" dxfId="200" operator="between" stopIfTrue="1">
      <formula>2.41</formula>
      <formula>4</formula>
    </cfRule>
  </conditionalFormatting>
  <conditionalFormatting sqref="G8:R43">
    <cfRule type="cellIs" priority="35" dxfId="2" operator="between" stopIfTrue="1">
      <formula>3.20001</formula>
      <formula>4</formula>
    </cfRule>
    <cfRule type="cellIs" priority="36" dxfId="13" operator="between" stopIfTrue="1">
      <formula>0</formula>
      <formula>0.8</formula>
    </cfRule>
    <cfRule type="cellIs" priority="37" dxfId="198" operator="between" stopIfTrue="1">
      <formula>1.601</formula>
      <formula>2.4</formula>
    </cfRule>
    <cfRule type="cellIs" priority="38" dxfId="200" operator="between" stopIfTrue="1">
      <formula>2.400000001</formula>
      <formula>3.2</formula>
    </cfRule>
    <cfRule type="cellIs" priority="39" dxfId="199" operator="between" stopIfTrue="1">
      <formula>0.8001</formula>
      <formula>1.6</formula>
    </cfRule>
  </conditionalFormatting>
  <conditionalFormatting sqref="AA8:AL43">
    <cfRule type="cellIs" priority="32" dxfId="198" operator="between" stopIfTrue="1">
      <formula>1.61</formula>
      <formula>2.4</formula>
    </cfRule>
    <cfRule type="cellIs" priority="33" dxfId="199" operator="between" stopIfTrue="1">
      <formula>0</formula>
      <formula>1.6</formula>
    </cfRule>
    <cfRule type="cellIs" priority="34" dxfId="200" operator="between" stopIfTrue="1">
      <formula>2.41</formula>
      <formula>4</formula>
    </cfRule>
  </conditionalFormatting>
  <conditionalFormatting sqref="AA8:AL43">
    <cfRule type="cellIs" priority="29" dxfId="198" operator="between" stopIfTrue="1">
      <formula>1.61</formula>
      <formula>2.4</formula>
    </cfRule>
    <cfRule type="cellIs" priority="30" dxfId="199" operator="between" stopIfTrue="1">
      <formula>0</formula>
      <formula>1.6</formula>
    </cfRule>
    <cfRule type="cellIs" priority="31" dxfId="200" operator="between" stopIfTrue="1">
      <formula>2.41</formula>
      <formula>4</formula>
    </cfRule>
  </conditionalFormatting>
  <conditionalFormatting sqref="AA8:AL43">
    <cfRule type="cellIs" priority="26" dxfId="198" operator="between" stopIfTrue="1">
      <formula>1.61</formula>
      <formula>2.4</formula>
    </cfRule>
    <cfRule type="cellIs" priority="27" dxfId="199" operator="between" stopIfTrue="1">
      <formula>0</formula>
      <formula>1.6</formula>
    </cfRule>
    <cfRule type="cellIs" priority="28" dxfId="200" operator="between" stopIfTrue="1">
      <formula>2.41</formula>
      <formula>4</formula>
    </cfRule>
  </conditionalFormatting>
  <conditionalFormatting sqref="AA8:AL43">
    <cfRule type="cellIs" priority="21" dxfId="2" operator="between" stopIfTrue="1">
      <formula>3.20001</formula>
      <formula>4</formula>
    </cfRule>
    <cfRule type="cellIs" priority="22" dxfId="13" operator="between" stopIfTrue="1">
      <formula>0</formula>
      <formula>0.8</formula>
    </cfRule>
    <cfRule type="cellIs" priority="23" dxfId="198" operator="between" stopIfTrue="1">
      <formula>1.601</formula>
      <formula>2.4</formula>
    </cfRule>
    <cfRule type="cellIs" priority="24" dxfId="200" operator="between" stopIfTrue="1">
      <formula>2.400000001</formula>
      <formula>3.2</formula>
    </cfRule>
    <cfRule type="cellIs" priority="25" dxfId="199" operator="between" stopIfTrue="1">
      <formula>0.8001</formula>
      <formula>1.6</formula>
    </cfRule>
  </conditionalFormatting>
  <conditionalFormatting sqref="S8:S42">
    <cfRule type="containsText" priority="16" dxfId="1" operator="containsText" text="A">
      <formula>NOT(ISERROR(SEARCH("A",S8)))</formula>
    </cfRule>
    <cfRule type="containsText" priority="17" dxfId="1" operator="containsText" text="B">
      <formula>NOT(ISERROR(SEARCH("B",S8)))</formula>
    </cfRule>
    <cfRule type="containsText" priority="18" dxfId="0" operator="containsText" text="C">
      <formula>NOT(ISERROR(SEARCH("C",S8)))</formula>
    </cfRule>
    <cfRule type="containsText" priority="19" dxfId="16" operator="containsText" text="D">
      <formula>NOT(ISERROR(SEARCH("D",S8)))</formula>
    </cfRule>
    <cfRule type="containsText" priority="20" dxfId="16" operator="containsText" text="E">
      <formula>NOT(ISERROR(SEARCH("E",S8)))</formula>
    </cfRule>
  </conditionalFormatting>
  <conditionalFormatting sqref="S8:S42">
    <cfRule type="containsText" priority="11" dxfId="2" operator="containsText" text="A">
      <formula>NOT(ISERROR(SEARCH("A",S8)))</formula>
    </cfRule>
    <cfRule type="containsText" priority="12" dxfId="1" operator="containsText" text="B">
      <formula>NOT(ISERROR(SEARCH("B",S8)))</formula>
    </cfRule>
    <cfRule type="containsText" priority="13" dxfId="0" operator="containsText" text="C">
      <formula>NOT(ISERROR(SEARCH("C",S8)))</formula>
    </cfRule>
    <cfRule type="containsText" priority="14" dxfId="16" operator="containsText" text="D">
      <formula>NOT(ISERROR(SEARCH("D",S8)))</formula>
    </cfRule>
    <cfRule type="containsText" priority="15" dxfId="13" operator="containsText" text="E">
      <formula>NOT(ISERROR(SEARCH("E",S8)))</formula>
    </cfRule>
  </conditionalFormatting>
  <conditionalFormatting sqref="F44:R44">
    <cfRule type="containsText" priority="6" dxfId="1" operator="containsText" text="A">
      <formula>NOT(ISERROR(SEARCH("A",F44)))</formula>
    </cfRule>
    <cfRule type="containsText" priority="7" dxfId="1" operator="containsText" text="B">
      <formula>NOT(ISERROR(SEARCH("B",F44)))</formula>
    </cfRule>
    <cfRule type="containsText" priority="8" dxfId="0" operator="containsText" text="C">
      <formula>NOT(ISERROR(SEARCH("C",F44)))</formula>
    </cfRule>
    <cfRule type="containsText" priority="9" dxfId="16" operator="containsText" text="D">
      <formula>NOT(ISERROR(SEARCH("D",F44)))</formula>
    </cfRule>
    <cfRule type="containsText" priority="10" dxfId="16" operator="containsText" text="E">
      <formula>NOT(ISERROR(SEARCH("E",F44)))</formula>
    </cfRule>
  </conditionalFormatting>
  <conditionalFormatting sqref="F44:R44">
    <cfRule type="containsText" priority="1" dxfId="2" operator="containsText" text="A">
      <formula>NOT(ISERROR(SEARCH("A",F44)))</formula>
    </cfRule>
    <cfRule type="containsText" priority="2" dxfId="1" operator="containsText" text="B">
      <formula>NOT(ISERROR(SEARCH("B",F44)))</formula>
    </cfRule>
    <cfRule type="containsText" priority="3" dxfId="0" operator="containsText" text="C">
      <formula>NOT(ISERROR(SEARCH("C",F44)))</formula>
    </cfRule>
    <cfRule type="containsText" priority="4" dxfId="16" operator="containsText" text="D">
      <formula>NOT(ISERROR(SEARCH("D",F44)))</formula>
    </cfRule>
    <cfRule type="containsText" priority="5" dxfId="13" operator="containsText" text="E">
      <formula>NOT(ISERROR(SEARCH("E",F44)))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Ramón Francisco</dc:creator>
  <cp:keywords/>
  <dc:description/>
  <cp:lastModifiedBy>HP</cp:lastModifiedBy>
  <dcterms:created xsi:type="dcterms:W3CDTF">2014-11-06T20:28:20Z</dcterms:created>
  <dcterms:modified xsi:type="dcterms:W3CDTF">2016-10-30T14:33:41Z</dcterms:modified>
  <cp:category/>
  <cp:version/>
  <cp:contentType/>
  <cp:contentStatus/>
</cp:coreProperties>
</file>